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comments10.xml" ContentType="application/vnd.openxmlformats-officedocument.spreadsheetml.comments+xml"/>
  <Override PartName="/xl/threadedComments/threadedComment9.xml" ContentType="application/vnd.ms-excel.threadedcomments+xml"/>
  <Override PartName="/xl/comments11.xml" ContentType="application/vnd.openxmlformats-officedocument.spreadsheetml.comments+xml"/>
  <Override PartName="/xl/threadedComments/threadedComment10.xml" ContentType="application/vnd.ms-excel.threadedcomments+xml"/>
  <Override PartName="/xl/comments12.xml" ContentType="application/vnd.openxmlformats-officedocument.spreadsheetml.comments+xml"/>
  <Override PartName="/xl/threadedComments/threadedComment1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rdanielak\Downloads\"/>
    </mc:Choice>
  </mc:AlternateContent>
  <xr:revisionPtr revIDLastSave="0" documentId="13_ncr:1_{5C6B7207-D445-47E8-8ECA-C7CC84DEED93}" xr6:coauthVersionLast="47" xr6:coauthVersionMax="47" xr10:uidLastSave="{00000000-0000-0000-0000-000000000000}"/>
  <bookViews>
    <workbookView xWindow="-120" yWindow="-120" windowWidth="29040" windowHeight="15720" tabRatio="900" activeTab="3" xr2:uid="{4AAC3FDB-7B69-4310-B5B5-6CD1937AB1C6}"/>
  </bookViews>
  <sheets>
    <sheet name="Instructions (START HERE)" sheetId="34" r:id="rId1"/>
    <sheet name="Notes from Client" sheetId="35" r:id="rId2"/>
    <sheet name="Balance Sheet" sheetId="14" r:id="rId3"/>
    <sheet name="Income Statement" sheetId="10" r:id="rId4"/>
    <sheet name="Bank Acc 1" sheetId="3" r:id="rId5"/>
    <sheet name="Bank Acc 2" sheetId="18" state="hidden" r:id="rId6"/>
    <sheet name="Bank Acc 3" sheetId="19" state="hidden" r:id="rId7"/>
    <sheet name="Cash on Hand" sheetId="32" r:id="rId8"/>
    <sheet name="Credit Card Acc 1" sheetId="20" r:id="rId9"/>
    <sheet name="Credit Card Acc 2" sheetId="21" state="hidden" r:id="rId10"/>
    <sheet name="Credit Card Acc 3" sheetId="22" state="hidden" r:id="rId11"/>
    <sheet name="Loan Acc 1" sheetId="23" r:id="rId12"/>
    <sheet name="Loan Acc 2" sheetId="24" state="hidden" r:id="rId13"/>
    <sheet name="Loan Acc 3" sheetId="25" state="hidden" r:id="rId14"/>
    <sheet name="Home Office &amp; Mileage" sheetId="27" r:id="rId15"/>
    <sheet name="Fixed Assets" sheetId="33" r:id="rId16"/>
    <sheet name="Adjusting Journal Entries" sheetId="31" r:id="rId17"/>
  </sheets>
  <definedNames>
    <definedName name="_xlnm._FilterDatabase" localSheetId="15" hidden="1">'Fixed Assets'!$B$26:$N$54</definedName>
    <definedName name="_xlnm.Print_Area" localSheetId="2">'Balance Sheet'!$A$1:$M$91</definedName>
    <definedName name="_xlnm.Print_Area" localSheetId="3">'Income Statement'!$A$1:$I$91</definedName>
    <definedName name="_xlnm.Print_Titles" localSheetId="16">'Adjusting Journal Entries'!$4:$8</definedName>
    <definedName name="_xlnm.Print_Titles" localSheetId="2">'Balance Sheet'!$5:$12</definedName>
    <definedName name="_xlnm.Print_Titles" localSheetId="4">'Bank Acc 1'!$4:$12</definedName>
    <definedName name="_xlnm.Print_Titles" localSheetId="5">'Bank Acc 2'!$4:$12</definedName>
    <definedName name="_xlnm.Print_Titles" localSheetId="6">'Bank Acc 3'!$4:$12</definedName>
    <definedName name="_xlnm.Print_Titles" localSheetId="7">'Cash on Hand'!$4:$11</definedName>
    <definedName name="_xlnm.Print_Titles" localSheetId="8">'Credit Card Acc 1'!$4:$12</definedName>
    <definedName name="_xlnm.Print_Titles" localSheetId="9">'Credit Card Acc 2'!$4:$12</definedName>
    <definedName name="_xlnm.Print_Titles" localSheetId="10">'Credit Card Acc 3'!$4:$12</definedName>
    <definedName name="_xlnm.Print_Titles" localSheetId="14">'Home Office &amp; Mileage'!$4:$8</definedName>
    <definedName name="_xlnm.Print_Titles" localSheetId="3">'Income Statement'!$6:$12</definedName>
    <definedName name="_xlnm.Print_Titles" localSheetId="11">'Loan Acc 1'!$4:$12</definedName>
    <definedName name="_xlnm.Print_Titles" localSheetId="12">'Loan Acc 2'!$4:$12</definedName>
    <definedName name="_xlnm.Print_Titles" localSheetId="13">'Loan Acc 3'!$4:$12</definedName>
    <definedName name="_xlnm.Print_Titles" localSheetId="1">'Notes from Client'!$11:$12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3" i="18" l="1"/>
  <c r="P123" i="19"/>
  <c r="P123" i="23"/>
  <c r="P123" i="3"/>
  <c r="I83" i="14" l="1"/>
  <c r="B9" i="10" l="1"/>
  <c r="B7" i="31" s="1"/>
  <c r="B5"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D37" i="14"/>
  <c r="F19" i="14"/>
  <c r="I19" i="33"/>
  <c r="H19" i="33"/>
  <c r="G19" i="33"/>
  <c r="J53" i="33"/>
  <c r="I53" i="33"/>
  <c r="H53" i="33"/>
  <c r="G53" i="33"/>
  <c r="E53" i="33"/>
  <c r="K41" i="33"/>
  <c r="K28" i="33"/>
  <c r="K29" i="33"/>
  <c r="K30" i="33"/>
  <c r="K31" i="33"/>
  <c r="K32" i="33"/>
  <c r="K33" i="33"/>
  <c r="K34" i="33"/>
  <c r="K35" i="33"/>
  <c r="K36" i="33"/>
  <c r="K37" i="33"/>
  <c r="K38" i="33"/>
  <c r="K39" i="33"/>
  <c r="K40" i="33"/>
  <c r="K42" i="33"/>
  <c r="K43" i="33"/>
  <c r="E14" i="33"/>
  <c r="F34" i="14" s="1"/>
  <c r="K34" i="14" s="1"/>
  <c r="E10" i="33"/>
  <c r="E17" i="33"/>
  <c r="E16" i="33"/>
  <c r="F39" i="14" s="1"/>
  <c r="E15" i="33"/>
  <c r="F36" i="14" s="1"/>
  <c r="E13" i="33"/>
  <c r="F32" i="14" s="1"/>
  <c r="E12" i="33"/>
  <c r="F30" i="14" s="1"/>
  <c r="E11" i="33"/>
  <c r="F28" i="14" s="1"/>
  <c r="J12" i="33"/>
  <c r="J14" i="33"/>
  <c r="I13" i="33"/>
  <c r="I11" i="33"/>
  <c r="H12" i="33"/>
  <c r="H10" i="33"/>
  <c r="I10" i="33"/>
  <c r="J10" i="33"/>
  <c r="H11" i="33"/>
  <c r="J11" i="33"/>
  <c r="I12" i="33"/>
  <c r="H13" i="33"/>
  <c r="J13" i="33"/>
  <c r="H14" i="33"/>
  <c r="I14" i="33"/>
  <c r="H16" i="33"/>
  <c r="I16" i="33"/>
  <c r="J16" i="33"/>
  <c r="H17" i="33"/>
  <c r="I17" i="33"/>
  <c r="J17" i="33"/>
  <c r="G17" i="33"/>
  <c r="G16" i="33"/>
  <c r="G14" i="33"/>
  <c r="G13" i="33"/>
  <c r="G12" i="33"/>
  <c r="G11" i="33"/>
  <c r="G10" i="33"/>
  <c r="K27" i="33"/>
  <c r="B7" i="33"/>
  <c r="B24" i="33"/>
  <c r="B40" i="14"/>
  <c r="B27" i="14"/>
  <c r="B29" i="14"/>
  <c r="B31" i="14"/>
  <c r="B33" i="14"/>
  <c r="B35" i="14"/>
  <c r="K51" i="33"/>
  <c r="K50" i="33"/>
  <c r="K49" i="33"/>
  <c r="K48" i="33"/>
  <c r="K47" i="33"/>
  <c r="K46" i="33"/>
  <c r="K45" i="33"/>
  <c r="K44" i="33"/>
  <c r="N130" i="32"/>
  <c r="N131" i="32" s="1"/>
  <c r="N132" i="32" s="1"/>
  <c r="N133" i="32" s="1"/>
  <c r="N134" i="32" s="1"/>
  <c r="N135" i="32" s="1"/>
  <c r="N136" i="32" s="1"/>
  <c r="N137" i="32" s="1"/>
  <c r="N138" i="32" s="1"/>
  <c r="N139" i="32" s="1"/>
  <c r="R120" i="32"/>
  <c r="B120" i="32"/>
  <c r="R119" i="32"/>
  <c r="B119" i="32"/>
  <c r="R118" i="32"/>
  <c r="B118" i="32"/>
  <c r="R117" i="32"/>
  <c r="B117" i="32"/>
  <c r="R116" i="32"/>
  <c r="R115" i="32"/>
  <c r="R114" i="32"/>
  <c r="R113" i="32"/>
  <c r="R112" i="32"/>
  <c r="R111" i="32"/>
  <c r="R110" i="32"/>
  <c r="R109" i="32"/>
  <c r="R108" i="32"/>
  <c r="R107" i="32"/>
  <c r="B107" i="32"/>
  <c r="R106" i="32"/>
  <c r="R103" i="32" s="1"/>
  <c r="R105" i="32"/>
  <c r="R104" i="32"/>
  <c r="P103" i="32"/>
  <c r="N103" i="32"/>
  <c r="M103" i="32"/>
  <c r="L103" i="32"/>
  <c r="K103" i="32"/>
  <c r="J103" i="32"/>
  <c r="I103" i="32"/>
  <c r="H103" i="32"/>
  <c r="G103" i="32"/>
  <c r="F103" i="32"/>
  <c r="E103" i="32"/>
  <c r="D103" i="32"/>
  <c r="C103" i="32"/>
  <c r="B103" i="32"/>
  <c r="R101" i="32"/>
  <c r="B101" i="32"/>
  <c r="R100" i="32"/>
  <c r="B100" i="32"/>
  <c r="R99" i="32"/>
  <c r="B99" i="32"/>
  <c r="R98" i="32"/>
  <c r="B98" i="32"/>
  <c r="R97" i="32"/>
  <c r="R96" i="32"/>
  <c r="R95" i="32"/>
  <c r="R94" i="32"/>
  <c r="R93" i="32"/>
  <c r="R92" i="32"/>
  <c r="R91" i="32"/>
  <c r="B91" i="32"/>
  <c r="R90" i="32"/>
  <c r="R89" i="32"/>
  <c r="R88" i="32"/>
  <c r="P87" i="32"/>
  <c r="N87" i="32"/>
  <c r="M87" i="32"/>
  <c r="L87" i="32"/>
  <c r="K87" i="32"/>
  <c r="J87" i="32"/>
  <c r="I87" i="32"/>
  <c r="H87" i="32"/>
  <c r="G87" i="32"/>
  <c r="F87" i="32"/>
  <c r="E87" i="32"/>
  <c r="D87" i="32"/>
  <c r="C87" i="32"/>
  <c r="B87" i="32"/>
  <c r="B85" i="32"/>
  <c r="R84" i="32"/>
  <c r="B84" i="32"/>
  <c r="R83" i="32"/>
  <c r="B83" i="32"/>
  <c r="R82" i="32"/>
  <c r="B82" i="32"/>
  <c r="R81" i="32"/>
  <c r="B81" i="32"/>
  <c r="R80" i="32"/>
  <c r="B80" i="32"/>
  <c r="R79" i="32"/>
  <c r="B79" i="32"/>
  <c r="R78" i="32"/>
  <c r="B78" i="32"/>
  <c r="R77" i="32"/>
  <c r="B77" i="32"/>
  <c r="R76" i="32"/>
  <c r="B76" i="32"/>
  <c r="R75" i="32"/>
  <c r="B75" i="32"/>
  <c r="R74" i="32"/>
  <c r="B74" i="32"/>
  <c r="R73" i="32"/>
  <c r="B73" i="32"/>
  <c r="R72" i="32"/>
  <c r="B72" i="32"/>
  <c r="R71" i="32"/>
  <c r="B71" i="32"/>
  <c r="R70" i="32"/>
  <c r="B70" i="32"/>
  <c r="R69" i="32"/>
  <c r="B69" i="32"/>
  <c r="R68" i="32"/>
  <c r="B68" i="32"/>
  <c r="R67" i="32"/>
  <c r="B67" i="32"/>
  <c r="R66" i="32"/>
  <c r="B66" i="32"/>
  <c r="R65" i="32"/>
  <c r="B65" i="32"/>
  <c r="R64" i="32"/>
  <c r="B64" i="32"/>
  <c r="R63" i="32"/>
  <c r="B63" i="32"/>
  <c r="R62" i="32"/>
  <c r="B62" i="32"/>
  <c r="R61" i="32"/>
  <c r="B61" i="32"/>
  <c r="R60" i="32"/>
  <c r="B60" i="32"/>
  <c r="R59" i="32"/>
  <c r="B59" i="32"/>
  <c r="R58" i="32"/>
  <c r="B58" i="32"/>
  <c r="R57" i="32"/>
  <c r="B57" i="32"/>
  <c r="R56" i="32"/>
  <c r="B56" i="32"/>
  <c r="R55" i="32"/>
  <c r="B55" i="32"/>
  <c r="R54" i="32"/>
  <c r="B54" i="32"/>
  <c r="R53" i="32"/>
  <c r="B53" i="32"/>
  <c r="R52" i="32"/>
  <c r="B52" i="32"/>
  <c r="R51" i="32"/>
  <c r="B51" i="32"/>
  <c r="R50" i="32"/>
  <c r="B50" i="32"/>
  <c r="R49" i="32"/>
  <c r="B49" i="32"/>
  <c r="R48" i="32"/>
  <c r="B48" i="32"/>
  <c r="R47" i="32"/>
  <c r="B47" i="32"/>
  <c r="R46" i="32"/>
  <c r="B46" i="32"/>
  <c r="R45" i="32"/>
  <c r="B45" i="32"/>
  <c r="R44" i="32"/>
  <c r="B44" i="32"/>
  <c r="R43" i="32"/>
  <c r="B43" i="32"/>
  <c r="R42" i="32"/>
  <c r="B42" i="32"/>
  <c r="R41" i="32"/>
  <c r="B41" i="32"/>
  <c r="R40" i="32"/>
  <c r="B40" i="32"/>
  <c r="R39" i="32"/>
  <c r="B39" i="32"/>
  <c r="R38" i="32"/>
  <c r="B38" i="32"/>
  <c r="R37" i="32"/>
  <c r="B37" i="32"/>
  <c r="R36" i="32"/>
  <c r="B36" i="32"/>
  <c r="R35" i="32"/>
  <c r="B35" i="32"/>
  <c r="R34" i="32"/>
  <c r="B34" i="32"/>
  <c r="R33" i="32"/>
  <c r="B33" i="32"/>
  <c r="R32" i="32"/>
  <c r="R31" i="32" s="1"/>
  <c r="B32" i="32"/>
  <c r="P31" i="32"/>
  <c r="N31" i="32"/>
  <c r="M31" i="32"/>
  <c r="L31" i="32"/>
  <c r="K31" i="32"/>
  <c r="J31" i="32"/>
  <c r="I31" i="32"/>
  <c r="H31" i="32"/>
  <c r="G31" i="32"/>
  <c r="F31" i="32"/>
  <c r="E31" i="32"/>
  <c r="D31" i="32"/>
  <c r="C31" i="32"/>
  <c r="R29" i="32"/>
  <c r="B29" i="32"/>
  <c r="R28" i="32"/>
  <c r="B28" i="32"/>
  <c r="R27" i="32"/>
  <c r="B27" i="32"/>
  <c r="R26" i="32"/>
  <c r="B26" i="32"/>
  <c r="R25" i="32"/>
  <c r="B25" i="32"/>
  <c r="R24" i="32"/>
  <c r="R23" i="32" s="1"/>
  <c r="B24" i="32"/>
  <c r="P23" i="32"/>
  <c r="N23" i="32"/>
  <c r="M23" i="32"/>
  <c r="L23" i="32"/>
  <c r="K23" i="32"/>
  <c r="J23" i="32"/>
  <c r="I23" i="32"/>
  <c r="H23" i="32"/>
  <c r="G23" i="32"/>
  <c r="F23" i="32"/>
  <c r="E23" i="32"/>
  <c r="D23" i="32"/>
  <c r="C23" i="32"/>
  <c r="B23" i="32"/>
  <c r="R21" i="32"/>
  <c r="B21" i="32"/>
  <c r="R20" i="32"/>
  <c r="B20" i="32"/>
  <c r="R19" i="32"/>
  <c r="B19" i="32"/>
  <c r="R18" i="32"/>
  <c r="B18" i="32"/>
  <c r="R17" i="32"/>
  <c r="B17" i="32"/>
  <c r="R16" i="32"/>
  <c r="B16" i="32"/>
  <c r="R15" i="32"/>
  <c r="B15" i="32"/>
  <c r="R14" i="32"/>
  <c r="B14" i="32"/>
  <c r="R13" i="32"/>
  <c r="R12" i="32" s="1"/>
  <c r="B13" i="32"/>
  <c r="P12" i="32"/>
  <c r="N12" i="32"/>
  <c r="N85" i="32" s="1"/>
  <c r="M12" i="32"/>
  <c r="M85" i="32" s="1"/>
  <c r="L12" i="32"/>
  <c r="L85" i="32" s="1"/>
  <c r="K12" i="32"/>
  <c r="K85" i="32" s="1"/>
  <c r="J12" i="32"/>
  <c r="J85" i="32" s="1"/>
  <c r="I12" i="32"/>
  <c r="I85" i="32" s="1"/>
  <c r="H12" i="32"/>
  <c r="H85" i="32" s="1"/>
  <c r="G12" i="32"/>
  <c r="G85" i="32" s="1"/>
  <c r="F12" i="32"/>
  <c r="F85" i="32" s="1"/>
  <c r="E12" i="32"/>
  <c r="E85" i="32" s="1"/>
  <c r="D12" i="32"/>
  <c r="D85" i="32" s="1"/>
  <c r="C12" i="32"/>
  <c r="F97" i="10"/>
  <c r="H97" i="10" s="1"/>
  <c r="C12" i="14"/>
  <c r="K12" i="14"/>
  <c r="F12" i="14"/>
  <c r="R41" i="27"/>
  <c r="R40" i="27"/>
  <c r="R36" i="27"/>
  <c r="R35" i="27"/>
  <c r="R31" i="27"/>
  <c r="R30" i="27"/>
  <c r="R26" i="27"/>
  <c r="R25" i="27"/>
  <c r="R20" i="27"/>
  <c r="R19" i="27"/>
  <c r="R18" i="27"/>
  <c r="R17" i="27"/>
  <c r="R16" i="27"/>
  <c r="P15" i="27"/>
  <c r="N15" i="27"/>
  <c r="M15" i="27"/>
  <c r="L15" i="27"/>
  <c r="K15" i="27"/>
  <c r="J15" i="27"/>
  <c r="I15" i="27"/>
  <c r="H15" i="27"/>
  <c r="G15" i="27"/>
  <c r="F15" i="27"/>
  <c r="E15" i="27"/>
  <c r="D15" i="27"/>
  <c r="C15" i="27"/>
  <c r="C11" i="27"/>
  <c r="J19" i="33" l="1"/>
  <c r="F26" i="14"/>
  <c r="E19" i="33"/>
  <c r="K53" i="33"/>
  <c r="K16" i="33"/>
  <c r="F40" i="14" s="1"/>
  <c r="K17" i="33"/>
  <c r="K14" i="33"/>
  <c r="F35" i="14" s="1"/>
  <c r="K35" i="14" s="1"/>
  <c r="K13" i="33"/>
  <c r="F33" i="14" s="1"/>
  <c r="K11" i="33"/>
  <c r="F29" i="14" s="1"/>
  <c r="K12" i="33"/>
  <c r="F31" i="14" s="1"/>
  <c r="K10" i="33"/>
  <c r="F27" i="14" s="1"/>
  <c r="R87" i="32"/>
  <c r="P122" i="32"/>
  <c r="P85" i="32"/>
  <c r="C122" i="32"/>
  <c r="C85" i="32"/>
  <c r="R85" i="32"/>
  <c r="H98" i="10"/>
  <c r="R15" i="27"/>
  <c r="B7" i="10"/>
  <c r="K19" i="33" l="1"/>
  <c r="B22" i="33"/>
  <c r="B5" i="33"/>
  <c r="B5" i="27"/>
  <c r="B5" i="32"/>
  <c r="C124" i="32"/>
  <c r="D10" i="32"/>
  <c r="D122" i="32" s="1"/>
  <c r="F82" i="14"/>
  <c r="K82" i="14" s="1"/>
  <c r="B7" i="27" l="1"/>
  <c r="B7" i="32"/>
  <c r="E10" i="32"/>
  <c r="E122" i="32" s="1"/>
  <c r="D124" i="32"/>
  <c r="D84" i="14"/>
  <c r="K76" i="14"/>
  <c r="K75" i="14"/>
  <c r="K60" i="14"/>
  <c r="K59" i="14"/>
  <c r="K67" i="14"/>
  <c r="K66" i="14"/>
  <c r="K65" i="14"/>
  <c r="D49" i="14"/>
  <c r="D43" i="14"/>
  <c r="K42" i="14"/>
  <c r="K41" i="14"/>
  <c r="D24" i="14"/>
  <c r="K27" i="14"/>
  <c r="K23" i="14"/>
  <c r="K22" i="14"/>
  <c r="K48" i="14"/>
  <c r="K47" i="14"/>
  <c r="K46" i="14"/>
  <c r="K40" i="14"/>
  <c r="K39" i="14"/>
  <c r="K36" i="14"/>
  <c r="K33" i="14"/>
  <c r="K30" i="14"/>
  <c r="K31" i="14"/>
  <c r="K28" i="14"/>
  <c r="K29" i="14"/>
  <c r="K32" i="14"/>
  <c r="K21" i="14"/>
  <c r="K20" i="14"/>
  <c r="K19" i="14"/>
  <c r="B157" i="10"/>
  <c r="B156" i="10"/>
  <c r="B138" i="10"/>
  <c r="B137" i="10"/>
  <c r="B155" i="10"/>
  <c r="B136" i="10"/>
  <c r="B63" i="14"/>
  <c r="B150" i="10" s="1"/>
  <c r="B109" i="32" s="1"/>
  <c r="D77" i="14"/>
  <c r="D68" i="14"/>
  <c r="B73" i="14"/>
  <c r="B154" i="10" s="1"/>
  <c r="B113" i="32" s="1"/>
  <c r="B72" i="14"/>
  <c r="B153" i="10" s="1"/>
  <c r="B112" i="32" s="1"/>
  <c r="B71" i="14"/>
  <c r="B152" i="10" s="1"/>
  <c r="B111" i="32" s="1"/>
  <c r="N132" i="25"/>
  <c r="N133" i="25" s="1"/>
  <c r="N134" i="25" s="1"/>
  <c r="N135" i="25" s="1"/>
  <c r="N136" i="25" s="1"/>
  <c r="N137" i="25" s="1"/>
  <c r="N138" i="25" s="1"/>
  <c r="N139" i="25" s="1"/>
  <c r="N140" i="25" s="1"/>
  <c r="N141" i="25" s="1"/>
  <c r="R121" i="25"/>
  <c r="B121" i="25"/>
  <c r="R120" i="25"/>
  <c r="B120" i="25"/>
  <c r="R119" i="25"/>
  <c r="B119" i="25"/>
  <c r="R118" i="25"/>
  <c r="B118" i="25"/>
  <c r="R117" i="25"/>
  <c r="R116" i="25"/>
  <c r="R115" i="25"/>
  <c r="R114" i="25"/>
  <c r="R113" i="25"/>
  <c r="R112" i="25"/>
  <c r="R111" i="25"/>
  <c r="R110" i="25"/>
  <c r="R109" i="25"/>
  <c r="R108" i="25"/>
  <c r="B108" i="25"/>
  <c r="R107" i="25"/>
  <c r="R106" i="25"/>
  <c r="R105" i="25"/>
  <c r="P104" i="25"/>
  <c r="N104" i="25"/>
  <c r="M104" i="25"/>
  <c r="L104" i="25"/>
  <c r="K104" i="25"/>
  <c r="J104" i="25"/>
  <c r="I104" i="25"/>
  <c r="H104" i="25"/>
  <c r="G104" i="25"/>
  <c r="F104" i="25"/>
  <c r="E104" i="25"/>
  <c r="D104" i="25"/>
  <c r="C104" i="25"/>
  <c r="B104" i="25"/>
  <c r="R102" i="25"/>
  <c r="B102" i="25"/>
  <c r="R101" i="25"/>
  <c r="B101" i="25"/>
  <c r="R100" i="25"/>
  <c r="B100" i="25"/>
  <c r="R99" i="25"/>
  <c r="B99" i="25"/>
  <c r="R98" i="25"/>
  <c r="R97" i="25"/>
  <c r="R96" i="25"/>
  <c r="R95" i="25"/>
  <c r="R94" i="25"/>
  <c r="R93" i="25"/>
  <c r="R92" i="25"/>
  <c r="B92" i="25"/>
  <c r="R91" i="25"/>
  <c r="R90" i="25"/>
  <c r="R89" i="25"/>
  <c r="P88" i="25"/>
  <c r="N88" i="25"/>
  <c r="M88" i="25"/>
  <c r="L88" i="25"/>
  <c r="K88" i="25"/>
  <c r="J88" i="25"/>
  <c r="I88" i="25"/>
  <c r="H88" i="25"/>
  <c r="G88" i="25"/>
  <c r="F88" i="25"/>
  <c r="E88" i="25"/>
  <c r="D88" i="25"/>
  <c r="C88" i="25"/>
  <c r="B88" i="25"/>
  <c r="B86" i="25"/>
  <c r="R85" i="25"/>
  <c r="B85" i="25"/>
  <c r="R84" i="25"/>
  <c r="B84" i="25"/>
  <c r="R83" i="25"/>
  <c r="B83" i="25"/>
  <c r="R82" i="25"/>
  <c r="B82" i="25"/>
  <c r="R81" i="25"/>
  <c r="B81" i="25"/>
  <c r="R80" i="25"/>
  <c r="B80" i="25"/>
  <c r="R79" i="25"/>
  <c r="B79" i="25"/>
  <c r="R78" i="25"/>
  <c r="B78" i="25"/>
  <c r="R77" i="25"/>
  <c r="B77" i="25"/>
  <c r="R76" i="25"/>
  <c r="B76" i="25"/>
  <c r="R75" i="25"/>
  <c r="B75" i="25"/>
  <c r="R74" i="25"/>
  <c r="B74" i="25"/>
  <c r="R73" i="25"/>
  <c r="B73" i="25"/>
  <c r="R72" i="25"/>
  <c r="B72" i="25"/>
  <c r="R71" i="25"/>
  <c r="B71" i="25"/>
  <c r="R70" i="25"/>
  <c r="B70" i="25"/>
  <c r="R69" i="25"/>
  <c r="B69" i="25"/>
  <c r="R68" i="25"/>
  <c r="B68" i="25"/>
  <c r="R67" i="25"/>
  <c r="B67" i="25"/>
  <c r="R66" i="25"/>
  <c r="B66" i="25"/>
  <c r="R65" i="25"/>
  <c r="B65" i="25"/>
  <c r="R64" i="25"/>
  <c r="B64" i="25"/>
  <c r="R63" i="25"/>
  <c r="B63" i="25"/>
  <c r="R62" i="25"/>
  <c r="B62" i="25"/>
  <c r="R61" i="25"/>
  <c r="B61" i="25"/>
  <c r="R60" i="25"/>
  <c r="B60" i="25"/>
  <c r="R59" i="25"/>
  <c r="B59" i="25"/>
  <c r="R58" i="25"/>
  <c r="B58" i="25"/>
  <c r="R57" i="25"/>
  <c r="B57" i="25"/>
  <c r="R56" i="25"/>
  <c r="B56" i="25"/>
  <c r="R55" i="25"/>
  <c r="B55" i="25"/>
  <c r="R54" i="25"/>
  <c r="B54" i="25"/>
  <c r="R53" i="25"/>
  <c r="B53" i="25"/>
  <c r="R52" i="25"/>
  <c r="B52" i="25"/>
  <c r="R51" i="25"/>
  <c r="B51" i="25"/>
  <c r="R50" i="25"/>
  <c r="B50" i="25"/>
  <c r="R49" i="25"/>
  <c r="B49" i="25"/>
  <c r="R48" i="25"/>
  <c r="B48" i="25"/>
  <c r="R47" i="25"/>
  <c r="B47" i="25"/>
  <c r="R46" i="25"/>
  <c r="B46" i="25"/>
  <c r="R45" i="25"/>
  <c r="B45" i="25"/>
  <c r="R44" i="25"/>
  <c r="B44" i="25"/>
  <c r="R43" i="25"/>
  <c r="B43" i="25"/>
  <c r="R42" i="25"/>
  <c r="B42" i="25"/>
  <c r="R41" i="25"/>
  <c r="B41" i="25"/>
  <c r="R40" i="25"/>
  <c r="B40" i="25"/>
  <c r="R39" i="25"/>
  <c r="B39" i="25"/>
  <c r="R38" i="25"/>
  <c r="B38" i="25"/>
  <c r="R37" i="25"/>
  <c r="B37" i="25"/>
  <c r="R36" i="25"/>
  <c r="B36" i="25"/>
  <c r="R35" i="25"/>
  <c r="B35" i="25"/>
  <c r="R34" i="25"/>
  <c r="B34" i="25"/>
  <c r="R33" i="25"/>
  <c r="B33" i="25"/>
  <c r="P32" i="25"/>
  <c r="N32" i="25"/>
  <c r="M32" i="25"/>
  <c r="L32" i="25"/>
  <c r="K32" i="25"/>
  <c r="J32" i="25"/>
  <c r="I32" i="25"/>
  <c r="H32" i="25"/>
  <c r="G32" i="25"/>
  <c r="F32" i="25"/>
  <c r="E32" i="25"/>
  <c r="D32" i="25"/>
  <c r="C32" i="25"/>
  <c r="R30" i="25"/>
  <c r="B30" i="25"/>
  <c r="R29" i="25"/>
  <c r="B29" i="25"/>
  <c r="R28" i="25"/>
  <c r="B28" i="25"/>
  <c r="R27" i="25"/>
  <c r="B27" i="25"/>
  <c r="R26" i="25"/>
  <c r="B26" i="25"/>
  <c r="R25" i="25"/>
  <c r="B25" i="25"/>
  <c r="P24" i="25"/>
  <c r="N24" i="25"/>
  <c r="M24" i="25"/>
  <c r="L24" i="25"/>
  <c r="K24" i="25"/>
  <c r="J24" i="25"/>
  <c r="I24" i="25"/>
  <c r="H24" i="25"/>
  <c r="G24" i="25"/>
  <c r="F24" i="25"/>
  <c r="E24" i="25"/>
  <c r="D24" i="25"/>
  <c r="C24" i="25"/>
  <c r="B24" i="25"/>
  <c r="R22" i="25"/>
  <c r="B22" i="25"/>
  <c r="R21" i="25"/>
  <c r="B21" i="25"/>
  <c r="R20" i="25"/>
  <c r="B20" i="25"/>
  <c r="R19" i="25"/>
  <c r="B19" i="25"/>
  <c r="R18" i="25"/>
  <c r="B18" i="25"/>
  <c r="R17" i="25"/>
  <c r="B17" i="25"/>
  <c r="R16" i="25"/>
  <c r="B16" i="25"/>
  <c r="R15" i="25"/>
  <c r="B15" i="25"/>
  <c r="R14" i="25"/>
  <c r="B14" i="25"/>
  <c r="P13" i="25"/>
  <c r="P123" i="25" s="1"/>
  <c r="N13" i="25"/>
  <c r="M13" i="25"/>
  <c r="L13" i="25"/>
  <c r="K13" i="25"/>
  <c r="J13" i="25"/>
  <c r="I13" i="25"/>
  <c r="H13" i="25"/>
  <c r="G13" i="25"/>
  <c r="F13" i="25"/>
  <c r="E13" i="25"/>
  <c r="D13" i="25"/>
  <c r="C13" i="25"/>
  <c r="B7" i="25"/>
  <c r="N132" i="24"/>
  <c r="N133" i="24" s="1"/>
  <c r="N134" i="24" s="1"/>
  <c r="N135" i="24" s="1"/>
  <c r="N136" i="24" s="1"/>
  <c r="N137" i="24" s="1"/>
  <c r="N138" i="24" s="1"/>
  <c r="N139" i="24" s="1"/>
  <c r="N140" i="24" s="1"/>
  <c r="N141" i="24" s="1"/>
  <c r="R121" i="24"/>
  <c r="B121" i="24"/>
  <c r="R120" i="24"/>
  <c r="B120" i="24"/>
  <c r="R119" i="24"/>
  <c r="B119" i="24"/>
  <c r="R118" i="24"/>
  <c r="B118" i="24"/>
  <c r="R117" i="24"/>
  <c r="R116" i="24"/>
  <c r="R115" i="24"/>
  <c r="R114" i="24"/>
  <c r="R113" i="24"/>
  <c r="R112" i="24"/>
  <c r="R111" i="24"/>
  <c r="R110" i="24"/>
  <c r="R109" i="24"/>
  <c r="R108" i="24"/>
  <c r="B108" i="24"/>
  <c r="R107" i="24"/>
  <c r="R106" i="24"/>
  <c r="R105" i="24"/>
  <c r="P104" i="24"/>
  <c r="N104" i="24"/>
  <c r="M104" i="24"/>
  <c r="L104" i="24"/>
  <c r="K104" i="24"/>
  <c r="J104" i="24"/>
  <c r="I104" i="24"/>
  <c r="H104" i="24"/>
  <c r="G104" i="24"/>
  <c r="F104" i="24"/>
  <c r="E104" i="24"/>
  <c r="D104" i="24"/>
  <c r="C104" i="24"/>
  <c r="B104" i="24"/>
  <c r="R102" i="24"/>
  <c r="B102" i="24"/>
  <c r="R101" i="24"/>
  <c r="B101" i="24"/>
  <c r="R100" i="24"/>
  <c r="B100" i="24"/>
  <c r="R99" i="24"/>
  <c r="B99" i="24"/>
  <c r="R98" i="24"/>
  <c r="R97" i="24"/>
  <c r="R96" i="24"/>
  <c r="R95" i="24"/>
  <c r="R94" i="24"/>
  <c r="R93" i="24"/>
  <c r="R92" i="24"/>
  <c r="B92" i="24"/>
  <c r="R91" i="24"/>
  <c r="R90" i="24"/>
  <c r="R89" i="24"/>
  <c r="P88" i="24"/>
  <c r="N88" i="24"/>
  <c r="M88" i="24"/>
  <c r="L88" i="24"/>
  <c r="K88" i="24"/>
  <c r="J88" i="24"/>
  <c r="I88" i="24"/>
  <c r="H88" i="24"/>
  <c r="G88" i="24"/>
  <c r="F88" i="24"/>
  <c r="E88" i="24"/>
  <c r="D88" i="24"/>
  <c r="C88" i="24"/>
  <c r="B88" i="24"/>
  <c r="B86" i="24"/>
  <c r="R85" i="24"/>
  <c r="B85" i="24"/>
  <c r="R84" i="24"/>
  <c r="B84" i="24"/>
  <c r="R83" i="24"/>
  <c r="B83" i="24"/>
  <c r="R82" i="24"/>
  <c r="B82" i="24"/>
  <c r="R81" i="24"/>
  <c r="B81" i="24"/>
  <c r="R80" i="24"/>
  <c r="B80" i="24"/>
  <c r="R79" i="24"/>
  <c r="B79" i="24"/>
  <c r="R78" i="24"/>
  <c r="B78" i="24"/>
  <c r="R77" i="24"/>
  <c r="B77" i="24"/>
  <c r="R76" i="24"/>
  <c r="B76" i="24"/>
  <c r="R75" i="24"/>
  <c r="B75" i="24"/>
  <c r="R74" i="24"/>
  <c r="B74" i="24"/>
  <c r="R73" i="24"/>
  <c r="B73" i="24"/>
  <c r="R72" i="24"/>
  <c r="B72" i="24"/>
  <c r="R71" i="24"/>
  <c r="B71" i="24"/>
  <c r="R70" i="24"/>
  <c r="B70" i="24"/>
  <c r="R69" i="24"/>
  <c r="B69" i="24"/>
  <c r="R68" i="24"/>
  <c r="B68" i="24"/>
  <c r="R67" i="24"/>
  <c r="B67" i="24"/>
  <c r="R66" i="24"/>
  <c r="B66" i="24"/>
  <c r="R65" i="24"/>
  <c r="B65" i="24"/>
  <c r="R64" i="24"/>
  <c r="B64" i="24"/>
  <c r="R63" i="24"/>
  <c r="B63" i="24"/>
  <c r="R62" i="24"/>
  <c r="B62" i="24"/>
  <c r="R61" i="24"/>
  <c r="B61" i="24"/>
  <c r="R60" i="24"/>
  <c r="B60" i="24"/>
  <c r="R59" i="24"/>
  <c r="B59" i="24"/>
  <c r="R58" i="24"/>
  <c r="B58" i="24"/>
  <c r="R57" i="24"/>
  <c r="B57" i="24"/>
  <c r="R56" i="24"/>
  <c r="B56" i="24"/>
  <c r="R55" i="24"/>
  <c r="B55" i="24"/>
  <c r="R54" i="24"/>
  <c r="B54" i="24"/>
  <c r="R53" i="24"/>
  <c r="B53" i="24"/>
  <c r="R52" i="24"/>
  <c r="B52" i="24"/>
  <c r="R51" i="24"/>
  <c r="B51" i="24"/>
  <c r="R50" i="24"/>
  <c r="B50" i="24"/>
  <c r="R49" i="24"/>
  <c r="B49" i="24"/>
  <c r="R48" i="24"/>
  <c r="B48" i="24"/>
  <c r="R47" i="24"/>
  <c r="B47" i="24"/>
  <c r="R46" i="24"/>
  <c r="B46" i="24"/>
  <c r="R45" i="24"/>
  <c r="B45" i="24"/>
  <c r="R44" i="24"/>
  <c r="B44" i="24"/>
  <c r="R43" i="24"/>
  <c r="B43" i="24"/>
  <c r="R42" i="24"/>
  <c r="B42" i="24"/>
  <c r="R41" i="24"/>
  <c r="B41" i="24"/>
  <c r="R40" i="24"/>
  <c r="B40" i="24"/>
  <c r="R39" i="24"/>
  <c r="B39" i="24"/>
  <c r="R38" i="24"/>
  <c r="B38" i="24"/>
  <c r="R37" i="24"/>
  <c r="B37" i="24"/>
  <c r="R36" i="24"/>
  <c r="B36" i="24"/>
  <c r="R35" i="24"/>
  <c r="B35" i="24"/>
  <c r="R34" i="24"/>
  <c r="B34" i="24"/>
  <c r="R33" i="24"/>
  <c r="B33" i="24"/>
  <c r="P32" i="24"/>
  <c r="N32" i="24"/>
  <c r="M32" i="24"/>
  <c r="L32" i="24"/>
  <c r="K32" i="24"/>
  <c r="J32" i="24"/>
  <c r="I32" i="24"/>
  <c r="H32" i="24"/>
  <c r="G32" i="24"/>
  <c r="F32" i="24"/>
  <c r="E32" i="24"/>
  <c r="D32" i="24"/>
  <c r="C32" i="24"/>
  <c r="R30" i="24"/>
  <c r="B30" i="24"/>
  <c r="R29" i="24"/>
  <c r="B29" i="24"/>
  <c r="R28" i="24"/>
  <c r="B28" i="24"/>
  <c r="R27" i="24"/>
  <c r="B27" i="24"/>
  <c r="R26" i="24"/>
  <c r="B26" i="24"/>
  <c r="R25" i="24"/>
  <c r="B25" i="24"/>
  <c r="P24" i="24"/>
  <c r="N24" i="24"/>
  <c r="M24" i="24"/>
  <c r="L24" i="24"/>
  <c r="K24" i="24"/>
  <c r="J24" i="24"/>
  <c r="I24" i="24"/>
  <c r="H24" i="24"/>
  <c r="G24" i="24"/>
  <c r="F24" i="24"/>
  <c r="E24" i="24"/>
  <c r="D24" i="24"/>
  <c r="C24" i="24"/>
  <c r="B24" i="24"/>
  <c r="R22" i="24"/>
  <c r="B22" i="24"/>
  <c r="R21" i="24"/>
  <c r="B21" i="24"/>
  <c r="R20" i="24"/>
  <c r="B20" i="24"/>
  <c r="R19" i="24"/>
  <c r="B19" i="24"/>
  <c r="R18" i="24"/>
  <c r="B18" i="24"/>
  <c r="R17" i="24"/>
  <c r="B17" i="24"/>
  <c r="R16" i="24"/>
  <c r="B16" i="24"/>
  <c r="R15" i="24"/>
  <c r="B15" i="24"/>
  <c r="R14" i="24"/>
  <c r="B14" i="24"/>
  <c r="P13" i="24"/>
  <c r="P123" i="24" s="1"/>
  <c r="N13" i="24"/>
  <c r="M13" i="24"/>
  <c r="L13" i="24"/>
  <c r="K13" i="24"/>
  <c r="J13" i="24"/>
  <c r="I13" i="24"/>
  <c r="H13" i="24"/>
  <c r="G13" i="24"/>
  <c r="F13" i="24"/>
  <c r="E13" i="24"/>
  <c r="D13" i="24"/>
  <c r="C13" i="24"/>
  <c r="B7" i="24"/>
  <c r="N132" i="23"/>
  <c r="N133" i="23" s="1"/>
  <c r="N134" i="23" s="1"/>
  <c r="N135" i="23" s="1"/>
  <c r="N136" i="23" s="1"/>
  <c r="N137" i="23" s="1"/>
  <c r="N138" i="23" s="1"/>
  <c r="N139" i="23" s="1"/>
  <c r="N140" i="23" s="1"/>
  <c r="N141" i="23" s="1"/>
  <c r="R121" i="23"/>
  <c r="B121" i="23"/>
  <c r="R120" i="23"/>
  <c r="B120" i="23"/>
  <c r="R119" i="23"/>
  <c r="B119" i="23"/>
  <c r="R118" i="23"/>
  <c r="B118" i="23"/>
  <c r="R117" i="23"/>
  <c r="R116" i="23"/>
  <c r="R115" i="23"/>
  <c r="R114" i="23"/>
  <c r="R113" i="23"/>
  <c r="R112" i="23"/>
  <c r="R111" i="23"/>
  <c r="R110" i="23"/>
  <c r="R109" i="23"/>
  <c r="R108" i="23"/>
  <c r="B108" i="23"/>
  <c r="R107" i="23"/>
  <c r="R106" i="23"/>
  <c r="R105" i="23"/>
  <c r="P104" i="23"/>
  <c r="N104" i="23"/>
  <c r="M104" i="23"/>
  <c r="L104" i="23"/>
  <c r="K104" i="23"/>
  <c r="J104" i="23"/>
  <c r="I104" i="23"/>
  <c r="H104" i="23"/>
  <c r="G104" i="23"/>
  <c r="F104" i="23"/>
  <c r="E104" i="23"/>
  <c r="D104" i="23"/>
  <c r="C104" i="23"/>
  <c r="B104" i="23"/>
  <c r="R102" i="23"/>
  <c r="B102" i="23"/>
  <c r="R101" i="23"/>
  <c r="B101" i="23"/>
  <c r="R100" i="23"/>
  <c r="B100" i="23"/>
  <c r="R99" i="23"/>
  <c r="B99" i="23"/>
  <c r="R98" i="23"/>
  <c r="R97" i="23"/>
  <c r="R96" i="23"/>
  <c r="R95" i="23"/>
  <c r="R94" i="23"/>
  <c r="R93" i="23"/>
  <c r="R92" i="23"/>
  <c r="B92" i="23"/>
  <c r="R91" i="23"/>
  <c r="R90" i="23"/>
  <c r="R89" i="23"/>
  <c r="P88" i="23"/>
  <c r="N88" i="23"/>
  <c r="M88" i="23"/>
  <c r="L88" i="23"/>
  <c r="K88" i="23"/>
  <c r="J88" i="23"/>
  <c r="I88" i="23"/>
  <c r="H88" i="23"/>
  <c r="G88" i="23"/>
  <c r="F88" i="23"/>
  <c r="E88" i="23"/>
  <c r="D88" i="23"/>
  <c r="C88" i="23"/>
  <c r="B88" i="23"/>
  <c r="B86" i="23"/>
  <c r="R85" i="23"/>
  <c r="B85" i="23"/>
  <c r="R84" i="23"/>
  <c r="B84" i="23"/>
  <c r="R83" i="23"/>
  <c r="B83" i="23"/>
  <c r="R82" i="23"/>
  <c r="B82" i="23"/>
  <c r="R81" i="23"/>
  <c r="B81" i="23"/>
  <c r="R80" i="23"/>
  <c r="B80" i="23"/>
  <c r="R79" i="23"/>
  <c r="B79" i="23"/>
  <c r="R78" i="23"/>
  <c r="B78" i="23"/>
  <c r="R77" i="23"/>
  <c r="B77" i="23"/>
  <c r="R76" i="23"/>
  <c r="B76" i="23"/>
  <c r="R75" i="23"/>
  <c r="B75" i="23"/>
  <c r="R74" i="23"/>
  <c r="B74" i="23"/>
  <c r="R73" i="23"/>
  <c r="B73" i="23"/>
  <c r="R72" i="23"/>
  <c r="B72" i="23"/>
  <c r="R71" i="23"/>
  <c r="B71" i="23"/>
  <c r="R70" i="23"/>
  <c r="B70" i="23"/>
  <c r="R69" i="23"/>
  <c r="B69" i="23"/>
  <c r="R68" i="23"/>
  <c r="B68" i="23"/>
  <c r="R67" i="23"/>
  <c r="B67" i="23"/>
  <c r="R66" i="23"/>
  <c r="B66" i="23"/>
  <c r="R65" i="23"/>
  <c r="B65" i="23"/>
  <c r="R64" i="23"/>
  <c r="B64" i="23"/>
  <c r="R63" i="23"/>
  <c r="B63" i="23"/>
  <c r="R62" i="23"/>
  <c r="B62" i="23"/>
  <c r="R61" i="23"/>
  <c r="B61" i="23"/>
  <c r="R60" i="23"/>
  <c r="B60" i="23"/>
  <c r="R59" i="23"/>
  <c r="B59" i="23"/>
  <c r="R58" i="23"/>
  <c r="B58" i="23"/>
  <c r="R57" i="23"/>
  <c r="B57" i="23"/>
  <c r="R56" i="23"/>
  <c r="B56" i="23"/>
  <c r="R55" i="23"/>
  <c r="B55" i="23"/>
  <c r="R54" i="23"/>
  <c r="B54" i="23"/>
  <c r="R53" i="23"/>
  <c r="B53" i="23"/>
  <c r="R52" i="23"/>
  <c r="B52" i="23"/>
  <c r="R51" i="23"/>
  <c r="B51" i="23"/>
  <c r="R50" i="23"/>
  <c r="B50" i="23"/>
  <c r="R49" i="23"/>
  <c r="B49" i="23"/>
  <c r="R48" i="23"/>
  <c r="B48" i="23"/>
  <c r="R47" i="23"/>
  <c r="B47" i="23"/>
  <c r="R46" i="23"/>
  <c r="B46" i="23"/>
  <c r="R45" i="23"/>
  <c r="B45" i="23"/>
  <c r="R44" i="23"/>
  <c r="B44" i="23"/>
  <c r="R43" i="23"/>
  <c r="B43" i="23"/>
  <c r="R42" i="23"/>
  <c r="B42" i="23"/>
  <c r="R41" i="23"/>
  <c r="B41" i="23"/>
  <c r="R40" i="23"/>
  <c r="B40" i="23"/>
  <c r="R39" i="23"/>
  <c r="B39" i="23"/>
  <c r="R38" i="23"/>
  <c r="B38" i="23"/>
  <c r="R37" i="23"/>
  <c r="B37" i="23"/>
  <c r="R36" i="23"/>
  <c r="B36" i="23"/>
  <c r="R35" i="23"/>
  <c r="B35" i="23"/>
  <c r="R34" i="23"/>
  <c r="B34" i="23"/>
  <c r="R33" i="23"/>
  <c r="B33" i="23"/>
  <c r="P32" i="23"/>
  <c r="N32" i="23"/>
  <c r="M32" i="23"/>
  <c r="L32" i="23"/>
  <c r="K32" i="23"/>
  <c r="J32" i="23"/>
  <c r="I32" i="23"/>
  <c r="H32" i="23"/>
  <c r="G32" i="23"/>
  <c r="F32" i="23"/>
  <c r="E32" i="23"/>
  <c r="D32" i="23"/>
  <c r="C32" i="23"/>
  <c r="R30" i="23"/>
  <c r="B30" i="23"/>
  <c r="R29" i="23"/>
  <c r="B29" i="23"/>
  <c r="R28" i="23"/>
  <c r="B28" i="23"/>
  <c r="R27" i="23"/>
  <c r="B27" i="23"/>
  <c r="R26" i="23"/>
  <c r="B26" i="23"/>
  <c r="R25" i="23"/>
  <c r="B25" i="23"/>
  <c r="P24" i="23"/>
  <c r="N24" i="23"/>
  <c r="M24" i="23"/>
  <c r="L24" i="23"/>
  <c r="K24" i="23"/>
  <c r="J24" i="23"/>
  <c r="I24" i="23"/>
  <c r="H24" i="23"/>
  <c r="G24" i="23"/>
  <c r="F24" i="23"/>
  <c r="E24" i="23"/>
  <c r="D24" i="23"/>
  <c r="C24" i="23"/>
  <c r="B24" i="23"/>
  <c r="R22" i="23"/>
  <c r="B22" i="23"/>
  <c r="R21" i="23"/>
  <c r="B21" i="23"/>
  <c r="R20" i="23"/>
  <c r="B20" i="23"/>
  <c r="R19" i="23"/>
  <c r="B19" i="23"/>
  <c r="R18" i="23"/>
  <c r="B18" i="23"/>
  <c r="R17" i="23"/>
  <c r="B17" i="23"/>
  <c r="R16" i="23"/>
  <c r="B16" i="23"/>
  <c r="R15" i="23"/>
  <c r="B15" i="23"/>
  <c r="R14" i="23"/>
  <c r="B14" i="23"/>
  <c r="P13" i="23"/>
  <c r="N13" i="23"/>
  <c r="M13" i="23"/>
  <c r="L13" i="23"/>
  <c r="K13" i="23"/>
  <c r="J13" i="23"/>
  <c r="I13" i="23"/>
  <c r="H13" i="23"/>
  <c r="G13" i="23"/>
  <c r="F13" i="23"/>
  <c r="E13" i="23"/>
  <c r="D13" i="23"/>
  <c r="C13" i="23"/>
  <c r="B7" i="23"/>
  <c r="B118" i="18"/>
  <c r="R118" i="18"/>
  <c r="B119" i="18"/>
  <c r="R119" i="18"/>
  <c r="B120" i="18"/>
  <c r="R120" i="18"/>
  <c r="B121" i="18"/>
  <c r="R121" i="18"/>
  <c r="B118" i="19"/>
  <c r="R118" i="19"/>
  <c r="B119" i="19"/>
  <c r="R119" i="19"/>
  <c r="B120" i="19"/>
  <c r="R120" i="19"/>
  <c r="B121" i="19"/>
  <c r="R121" i="19"/>
  <c r="B118" i="20"/>
  <c r="R118" i="20"/>
  <c r="B119" i="20"/>
  <c r="R119" i="20"/>
  <c r="B120" i="20"/>
  <c r="R120" i="20"/>
  <c r="B121" i="20"/>
  <c r="R121" i="20"/>
  <c r="B118" i="21"/>
  <c r="R118" i="21"/>
  <c r="B119" i="21"/>
  <c r="R119" i="21"/>
  <c r="B120" i="21"/>
  <c r="R120" i="21"/>
  <c r="B121" i="21"/>
  <c r="R121" i="21"/>
  <c r="B118" i="22"/>
  <c r="R118" i="22"/>
  <c r="B119" i="22"/>
  <c r="R119" i="22"/>
  <c r="B120" i="22"/>
  <c r="R120" i="22"/>
  <c r="B121" i="22"/>
  <c r="R121" i="22"/>
  <c r="B118" i="3"/>
  <c r="R118" i="3"/>
  <c r="B119" i="3"/>
  <c r="R119" i="3"/>
  <c r="B120" i="3"/>
  <c r="R120" i="3"/>
  <c r="B121" i="3"/>
  <c r="R121" i="3"/>
  <c r="B108" i="18"/>
  <c r="B108" i="19"/>
  <c r="B108" i="20"/>
  <c r="B108" i="21"/>
  <c r="B108" i="22"/>
  <c r="B108" i="3"/>
  <c r="B99" i="18"/>
  <c r="R99" i="18"/>
  <c r="B100" i="18"/>
  <c r="R100" i="18"/>
  <c r="B101" i="18"/>
  <c r="R101" i="18"/>
  <c r="B102" i="18"/>
  <c r="R102" i="18"/>
  <c r="B99" i="19"/>
  <c r="R99" i="19"/>
  <c r="B100" i="19"/>
  <c r="R100" i="19"/>
  <c r="B101" i="19"/>
  <c r="R101" i="19"/>
  <c r="B102" i="19"/>
  <c r="R102" i="19"/>
  <c r="B99" i="20"/>
  <c r="R99" i="20"/>
  <c r="B100" i="20"/>
  <c r="R100" i="20"/>
  <c r="B101" i="20"/>
  <c r="R101" i="20"/>
  <c r="B102" i="20"/>
  <c r="R102" i="20"/>
  <c r="B99" i="21"/>
  <c r="R99" i="21"/>
  <c r="B100" i="21"/>
  <c r="R100" i="21"/>
  <c r="B101" i="21"/>
  <c r="R101" i="21"/>
  <c r="B102" i="21"/>
  <c r="R102" i="21"/>
  <c r="B99" i="22"/>
  <c r="R99" i="22"/>
  <c r="B100" i="22"/>
  <c r="R100" i="22"/>
  <c r="B101" i="22"/>
  <c r="R101" i="22"/>
  <c r="B102" i="22"/>
  <c r="R102" i="22"/>
  <c r="B99" i="3"/>
  <c r="R99" i="3"/>
  <c r="B100" i="3"/>
  <c r="R100" i="3"/>
  <c r="B101" i="3"/>
  <c r="R101" i="3"/>
  <c r="B102" i="3"/>
  <c r="R102" i="3"/>
  <c r="B92" i="18"/>
  <c r="B92" i="19"/>
  <c r="B92" i="20"/>
  <c r="B92" i="21"/>
  <c r="B92" i="22"/>
  <c r="B92" i="3"/>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34" i="22"/>
  <c r="B35" i="22"/>
  <c r="B36" i="22"/>
  <c r="B37" i="22"/>
  <c r="B38" i="22"/>
  <c r="B39" i="22"/>
  <c r="B40" i="22"/>
  <c r="B41" i="22"/>
  <c r="B42" i="22"/>
  <c r="B43" i="22"/>
  <c r="B44" i="22"/>
  <c r="B45" i="22"/>
  <c r="B46" i="22"/>
  <c r="B47" i="22"/>
  <c r="B48" i="22"/>
  <c r="B49" i="22"/>
  <c r="B50" i="22"/>
  <c r="B51" i="22"/>
  <c r="B52" i="22"/>
  <c r="B53" i="22"/>
  <c r="B54" i="22"/>
  <c r="B55" i="22"/>
  <c r="B56" i="22"/>
  <c r="B57" i="22"/>
  <c r="B58" i="22"/>
  <c r="B59" i="22"/>
  <c r="B60" i="22"/>
  <c r="B61" i="22"/>
  <c r="B62" i="22"/>
  <c r="B63" i="22"/>
  <c r="B64" i="22"/>
  <c r="B65" i="22"/>
  <c r="B66" i="22"/>
  <c r="B67" i="22"/>
  <c r="B68" i="22"/>
  <c r="B69" i="22"/>
  <c r="B70" i="22"/>
  <c r="B71" i="22"/>
  <c r="B72" i="22"/>
  <c r="B73" i="22"/>
  <c r="B74" i="22"/>
  <c r="B75" i="22"/>
  <c r="B76" i="22"/>
  <c r="B77" i="22"/>
  <c r="B78" i="22"/>
  <c r="B79" i="22"/>
  <c r="B80" i="22"/>
  <c r="B81" i="22"/>
  <c r="B82" i="22"/>
  <c r="B83" i="22"/>
  <c r="B84" i="22"/>
  <c r="B85" i="22"/>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26" i="18"/>
  <c r="B27" i="18"/>
  <c r="B28" i="18"/>
  <c r="B29" i="18"/>
  <c r="B30" i="18"/>
  <c r="B26" i="19"/>
  <c r="B27" i="19"/>
  <c r="B28" i="19"/>
  <c r="B29" i="19"/>
  <c r="B30" i="19"/>
  <c r="B26" i="20"/>
  <c r="B27" i="20"/>
  <c r="B28" i="20"/>
  <c r="B29" i="20"/>
  <c r="B30" i="20"/>
  <c r="B26" i="21"/>
  <c r="B27" i="21"/>
  <c r="B28" i="21"/>
  <c r="B29" i="21"/>
  <c r="B30" i="21"/>
  <c r="B26" i="22"/>
  <c r="B27" i="22"/>
  <c r="B28" i="22"/>
  <c r="B29" i="22"/>
  <c r="B30" i="22"/>
  <c r="B26" i="3"/>
  <c r="B27" i="3"/>
  <c r="B28" i="3"/>
  <c r="B29" i="3"/>
  <c r="B30" i="3"/>
  <c r="B15" i="18"/>
  <c r="B16" i="18"/>
  <c r="B17" i="18"/>
  <c r="B18" i="18"/>
  <c r="B19" i="18"/>
  <c r="B20" i="18"/>
  <c r="B21" i="18"/>
  <c r="B22" i="18"/>
  <c r="B15" i="19"/>
  <c r="B16" i="19"/>
  <c r="B17" i="19"/>
  <c r="B18" i="19"/>
  <c r="B19" i="19"/>
  <c r="B20" i="19"/>
  <c r="B21" i="19"/>
  <c r="B22" i="19"/>
  <c r="B15" i="20"/>
  <c r="B16" i="20"/>
  <c r="B17" i="20"/>
  <c r="B18" i="20"/>
  <c r="B19" i="20"/>
  <c r="B20" i="20"/>
  <c r="B21" i="20"/>
  <c r="B22" i="20"/>
  <c r="B15" i="21"/>
  <c r="B16" i="21"/>
  <c r="B17" i="21"/>
  <c r="B18" i="21"/>
  <c r="B19" i="21"/>
  <c r="B20" i="21"/>
  <c r="B21" i="21"/>
  <c r="B22" i="21"/>
  <c r="B15" i="22"/>
  <c r="B16" i="22"/>
  <c r="B17" i="22"/>
  <c r="B18" i="22"/>
  <c r="B19" i="22"/>
  <c r="B20" i="22"/>
  <c r="B21" i="22"/>
  <c r="B22" i="22"/>
  <c r="B15" i="3"/>
  <c r="B16" i="3"/>
  <c r="B17" i="3"/>
  <c r="B18" i="3"/>
  <c r="B19" i="3"/>
  <c r="B20" i="3"/>
  <c r="B21" i="3"/>
  <c r="B22" i="3"/>
  <c r="B64" i="14"/>
  <c r="B151" i="10" s="1"/>
  <c r="B110" i="32" s="1"/>
  <c r="B62" i="14"/>
  <c r="B149" i="10" s="1"/>
  <c r="B108" i="32" s="1"/>
  <c r="B18" i="14"/>
  <c r="B147" i="10" s="1"/>
  <c r="B106" i="32" s="1"/>
  <c r="B17" i="14"/>
  <c r="B146" i="10" s="1"/>
  <c r="B105" i="32" s="1"/>
  <c r="B16" i="14"/>
  <c r="B145" i="10" s="1"/>
  <c r="B104" i="32" s="1"/>
  <c r="F128" i="10"/>
  <c r="R106" i="18"/>
  <c r="R107" i="18"/>
  <c r="R108" i="18"/>
  <c r="R109" i="18"/>
  <c r="R110" i="18"/>
  <c r="R111" i="18"/>
  <c r="R112" i="18"/>
  <c r="R113" i="18"/>
  <c r="R114" i="18"/>
  <c r="R115" i="18"/>
  <c r="R116" i="18"/>
  <c r="R117" i="18"/>
  <c r="R106" i="19"/>
  <c r="R107" i="19"/>
  <c r="R108" i="19"/>
  <c r="R109" i="19"/>
  <c r="R110" i="19"/>
  <c r="R111" i="19"/>
  <c r="R112" i="19"/>
  <c r="R113" i="19"/>
  <c r="R114" i="19"/>
  <c r="R115" i="19"/>
  <c r="R116" i="19"/>
  <c r="R117" i="19"/>
  <c r="R106" i="20"/>
  <c r="R107" i="20"/>
  <c r="R108" i="20"/>
  <c r="R109" i="20"/>
  <c r="R110" i="20"/>
  <c r="R111" i="20"/>
  <c r="R112" i="20"/>
  <c r="R113" i="20"/>
  <c r="R114" i="20"/>
  <c r="R115" i="20"/>
  <c r="R116" i="20"/>
  <c r="R117" i="20"/>
  <c r="R106" i="21"/>
  <c r="R107" i="21"/>
  <c r="R108" i="21"/>
  <c r="R109" i="21"/>
  <c r="R110" i="21"/>
  <c r="R111" i="21"/>
  <c r="R112" i="21"/>
  <c r="R113" i="21"/>
  <c r="R114" i="21"/>
  <c r="R115" i="21"/>
  <c r="R116" i="21"/>
  <c r="R117" i="21"/>
  <c r="R106" i="22"/>
  <c r="R107" i="22"/>
  <c r="R108" i="22"/>
  <c r="R109" i="22"/>
  <c r="R110" i="22"/>
  <c r="R111" i="22"/>
  <c r="R112" i="22"/>
  <c r="R113" i="22"/>
  <c r="R114" i="22"/>
  <c r="R115" i="22"/>
  <c r="R116" i="22"/>
  <c r="R117" i="22"/>
  <c r="R106" i="3"/>
  <c r="R107" i="3"/>
  <c r="R108" i="3"/>
  <c r="R109" i="3"/>
  <c r="R110" i="3"/>
  <c r="R111" i="3"/>
  <c r="R112" i="3"/>
  <c r="R113" i="3"/>
  <c r="R114" i="3"/>
  <c r="R115" i="3"/>
  <c r="R116" i="3"/>
  <c r="R117" i="3"/>
  <c r="R105" i="18"/>
  <c r="R105" i="19"/>
  <c r="R105" i="20"/>
  <c r="R105" i="21"/>
  <c r="R105" i="22"/>
  <c r="R105" i="3"/>
  <c r="R90" i="18"/>
  <c r="R91" i="18"/>
  <c r="R92" i="18"/>
  <c r="R93" i="18"/>
  <c r="R94" i="18"/>
  <c r="R95" i="18"/>
  <c r="R96" i="18"/>
  <c r="R97" i="18"/>
  <c r="R98" i="18"/>
  <c r="R90" i="19"/>
  <c r="R91" i="19"/>
  <c r="R92" i="19"/>
  <c r="R93" i="19"/>
  <c r="R94" i="19"/>
  <c r="R95" i="19"/>
  <c r="R96" i="19"/>
  <c r="R97" i="19"/>
  <c r="R98" i="19"/>
  <c r="R90" i="20"/>
  <c r="R91" i="20"/>
  <c r="R92" i="20"/>
  <c r="R93" i="20"/>
  <c r="R94" i="20"/>
  <c r="R95" i="20"/>
  <c r="R96" i="20"/>
  <c r="R97" i="20"/>
  <c r="R98" i="20"/>
  <c r="R90" i="21"/>
  <c r="R91" i="21"/>
  <c r="R92" i="21"/>
  <c r="R93" i="21"/>
  <c r="R94" i="21"/>
  <c r="R95" i="21"/>
  <c r="R96" i="21"/>
  <c r="R97" i="21"/>
  <c r="R98" i="21"/>
  <c r="R90" i="22"/>
  <c r="R91" i="22"/>
  <c r="R92" i="22"/>
  <c r="R93" i="22"/>
  <c r="R94" i="22"/>
  <c r="R95" i="22"/>
  <c r="R96" i="22"/>
  <c r="R97" i="22"/>
  <c r="R98" i="22"/>
  <c r="R90" i="3"/>
  <c r="R91" i="3"/>
  <c r="R92" i="3"/>
  <c r="R93" i="3"/>
  <c r="R94" i="3"/>
  <c r="R95" i="3"/>
  <c r="R96" i="3"/>
  <c r="R97" i="3"/>
  <c r="R98" i="3"/>
  <c r="R89" i="18"/>
  <c r="R89" i="19"/>
  <c r="R89" i="20"/>
  <c r="R89" i="21"/>
  <c r="R89" i="22"/>
  <c r="R89" i="3"/>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63" i="19"/>
  <c r="R64" i="19"/>
  <c r="R65" i="19"/>
  <c r="R66" i="19"/>
  <c r="R67" i="19"/>
  <c r="R68" i="19"/>
  <c r="R69" i="19"/>
  <c r="R70" i="19"/>
  <c r="R71" i="19"/>
  <c r="R72" i="19"/>
  <c r="R73" i="19"/>
  <c r="R74" i="19"/>
  <c r="R75" i="19"/>
  <c r="R76" i="19"/>
  <c r="R77" i="19"/>
  <c r="R78" i="19"/>
  <c r="R79" i="19"/>
  <c r="R80" i="19"/>
  <c r="R81" i="19"/>
  <c r="R82" i="19"/>
  <c r="R83" i="19"/>
  <c r="R84" i="19"/>
  <c r="R85" i="19"/>
  <c r="R34" i="20"/>
  <c r="R35" i="20"/>
  <c r="R36" i="20"/>
  <c r="R37" i="20"/>
  <c r="R38" i="20"/>
  <c r="R39" i="20"/>
  <c r="R40" i="20"/>
  <c r="R41" i="20"/>
  <c r="R42" i="20"/>
  <c r="R43" i="20"/>
  <c r="R44" i="20"/>
  <c r="R45" i="20"/>
  <c r="R46" i="20"/>
  <c r="R47" i="20"/>
  <c r="R48" i="20"/>
  <c r="R49" i="20"/>
  <c r="R50" i="20"/>
  <c r="R51" i="20"/>
  <c r="R52" i="20"/>
  <c r="R53" i="20"/>
  <c r="R54" i="20"/>
  <c r="R55" i="20"/>
  <c r="R56" i="20"/>
  <c r="R57" i="20"/>
  <c r="R58" i="20"/>
  <c r="R59" i="20"/>
  <c r="R60" i="20"/>
  <c r="R61" i="20"/>
  <c r="R62" i="20"/>
  <c r="R63" i="20"/>
  <c r="R64" i="20"/>
  <c r="R65" i="20"/>
  <c r="R66" i="20"/>
  <c r="R67" i="20"/>
  <c r="R68" i="20"/>
  <c r="R69" i="20"/>
  <c r="R70" i="20"/>
  <c r="R71" i="20"/>
  <c r="R72" i="20"/>
  <c r="R73" i="20"/>
  <c r="R74" i="20"/>
  <c r="R75" i="20"/>
  <c r="R76" i="20"/>
  <c r="R77" i="20"/>
  <c r="R78" i="20"/>
  <c r="R79" i="20"/>
  <c r="R80" i="20"/>
  <c r="R81" i="20"/>
  <c r="R82" i="20"/>
  <c r="R83" i="20"/>
  <c r="R84" i="20"/>
  <c r="R85" i="20"/>
  <c r="R34" i="21"/>
  <c r="R35" i="21"/>
  <c r="R36" i="21"/>
  <c r="R37" i="21"/>
  <c r="R38" i="21"/>
  <c r="R39" i="21"/>
  <c r="R40" i="21"/>
  <c r="R41" i="21"/>
  <c r="R42" i="21"/>
  <c r="R43" i="21"/>
  <c r="R44" i="21"/>
  <c r="R45" i="21"/>
  <c r="R46" i="21"/>
  <c r="R47" i="21"/>
  <c r="R48" i="21"/>
  <c r="R49" i="21"/>
  <c r="R50" i="21"/>
  <c r="R51" i="21"/>
  <c r="R52" i="21"/>
  <c r="R53" i="21"/>
  <c r="R54" i="21"/>
  <c r="R55" i="21"/>
  <c r="R56" i="21"/>
  <c r="R57" i="21"/>
  <c r="R58" i="21"/>
  <c r="R59" i="21"/>
  <c r="R60" i="21"/>
  <c r="R61" i="21"/>
  <c r="R62" i="21"/>
  <c r="R63" i="21"/>
  <c r="R64" i="21"/>
  <c r="R65" i="21"/>
  <c r="R66" i="21"/>
  <c r="R67" i="21"/>
  <c r="R68" i="21"/>
  <c r="R69" i="21"/>
  <c r="R70" i="21"/>
  <c r="R71" i="21"/>
  <c r="R72" i="21"/>
  <c r="R73" i="21"/>
  <c r="R74" i="21"/>
  <c r="R75" i="21"/>
  <c r="R76" i="21"/>
  <c r="R77" i="21"/>
  <c r="R78" i="21"/>
  <c r="R79" i="21"/>
  <c r="R80" i="21"/>
  <c r="R81" i="21"/>
  <c r="R82" i="21"/>
  <c r="R83" i="21"/>
  <c r="R84" i="21"/>
  <c r="R85" i="21"/>
  <c r="R34" i="22"/>
  <c r="R35" i="22"/>
  <c r="R36" i="22"/>
  <c r="R37" i="22"/>
  <c r="R38" i="22"/>
  <c r="R39" i="22"/>
  <c r="R40" i="22"/>
  <c r="R41" i="22"/>
  <c r="R42" i="22"/>
  <c r="R43" i="22"/>
  <c r="R44" i="22"/>
  <c r="R45" i="22"/>
  <c r="R46" i="22"/>
  <c r="R47" i="22"/>
  <c r="R48" i="22"/>
  <c r="R49" i="22"/>
  <c r="R50" i="22"/>
  <c r="R51" i="22"/>
  <c r="R52" i="22"/>
  <c r="R53" i="22"/>
  <c r="R54" i="22"/>
  <c r="R55" i="22"/>
  <c r="R56" i="22"/>
  <c r="R57" i="22"/>
  <c r="R58" i="22"/>
  <c r="R59" i="22"/>
  <c r="R60" i="22"/>
  <c r="R61" i="22"/>
  <c r="R62" i="22"/>
  <c r="R63" i="22"/>
  <c r="R64" i="22"/>
  <c r="R65" i="22"/>
  <c r="R66" i="22"/>
  <c r="R67" i="22"/>
  <c r="R68" i="22"/>
  <c r="R69" i="22"/>
  <c r="R70" i="22"/>
  <c r="R71" i="22"/>
  <c r="R72" i="22"/>
  <c r="R73" i="22"/>
  <c r="R74" i="22"/>
  <c r="R75" i="22"/>
  <c r="R76" i="22"/>
  <c r="R77" i="22"/>
  <c r="R78" i="22"/>
  <c r="R79" i="22"/>
  <c r="R80" i="22"/>
  <c r="R81" i="22"/>
  <c r="R82" i="22"/>
  <c r="R83" i="22"/>
  <c r="R84" i="22"/>
  <c r="R85" i="22"/>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33" i="18"/>
  <c r="R33" i="19"/>
  <c r="R33" i="20"/>
  <c r="R33" i="21"/>
  <c r="R33" i="22"/>
  <c r="R33" i="3"/>
  <c r="R26" i="18"/>
  <c r="R27" i="18"/>
  <c r="R28" i="18"/>
  <c r="R29" i="18"/>
  <c r="R30" i="18"/>
  <c r="R26" i="19"/>
  <c r="R27" i="19"/>
  <c r="R28" i="19"/>
  <c r="R29" i="19"/>
  <c r="R30" i="19"/>
  <c r="R26" i="20"/>
  <c r="R27" i="20"/>
  <c r="R28" i="20"/>
  <c r="R29" i="20"/>
  <c r="R30" i="20"/>
  <c r="R26" i="21"/>
  <c r="R27" i="21"/>
  <c r="R28" i="21"/>
  <c r="R29" i="21"/>
  <c r="R30" i="21"/>
  <c r="R26" i="22"/>
  <c r="R27" i="22"/>
  <c r="R28" i="22"/>
  <c r="R29" i="22"/>
  <c r="R30" i="22"/>
  <c r="R26" i="3"/>
  <c r="R27" i="3"/>
  <c r="R28" i="3"/>
  <c r="R29" i="3"/>
  <c r="R30" i="3"/>
  <c r="R25" i="18"/>
  <c r="R25" i="19"/>
  <c r="R25" i="20"/>
  <c r="R25" i="21"/>
  <c r="R25" i="22"/>
  <c r="R25" i="3"/>
  <c r="R22" i="18"/>
  <c r="R22" i="19"/>
  <c r="R22" i="20"/>
  <c r="R22" i="21"/>
  <c r="R22" i="22"/>
  <c r="R22" i="3"/>
  <c r="R16" i="18"/>
  <c r="R17" i="18"/>
  <c r="R18" i="18"/>
  <c r="R19" i="18"/>
  <c r="R20" i="18"/>
  <c r="R21" i="18"/>
  <c r="R16" i="19"/>
  <c r="R17" i="19"/>
  <c r="R18" i="19"/>
  <c r="R19" i="19"/>
  <c r="R20" i="19"/>
  <c r="R21" i="19"/>
  <c r="R16" i="20"/>
  <c r="R17" i="20"/>
  <c r="R18" i="20"/>
  <c r="R19" i="20"/>
  <c r="R20" i="20"/>
  <c r="R21" i="20"/>
  <c r="R16" i="21"/>
  <c r="R17" i="21"/>
  <c r="R18" i="21"/>
  <c r="R19" i="21"/>
  <c r="R20" i="21"/>
  <c r="R21" i="21"/>
  <c r="R16" i="22"/>
  <c r="R17" i="22"/>
  <c r="R18" i="22"/>
  <c r="R19" i="22"/>
  <c r="R20" i="22"/>
  <c r="R21" i="22"/>
  <c r="R16" i="3"/>
  <c r="R17" i="3"/>
  <c r="R18" i="3"/>
  <c r="R19" i="3"/>
  <c r="R20" i="3"/>
  <c r="R21" i="3"/>
  <c r="B7" i="18"/>
  <c r="B7" i="19"/>
  <c r="B7" i="20"/>
  <c r="B7" i="21"/>
  <c r="B7" i="22"/>
  <c r="B7" i="3"/>
  <c r="D88" i="18"/>
  <c r="E88" i="18"/>
  <c r="F88" i="18"/>
  <c r="G88" i="18"/>
  <c r="H88" i="18"/>
  <c r="I88" i="18"/>
  <c r="J88" i="18"/>
  <c r="K88" i="18"/>
  <c r="L88" i="18"/>
  <c r="M88" i="18"/>
  <c r="N88" i="18"/>
  <c r="D88" i="19"/>
  <c r="E88" i="19"/>
  <c r="F88" i="19"/>
  <c r="G88" i="19"/>
  <c r="H88" i="19"/>
  <c r="I88" i="19"/>
  <c r="J88" i="19"/>
  <c r="K88" i="19"/>
  <c r="L88" i="19"/>
  <c r="M88" i="19"/>
  <c r="N88" i="19"/>
  <c r="D88" i="20"/>
  <c r="E88" i="20"/>
  <c r="F88" i="20"/>
  <c r="G88" i="20"/>
  <c r="H88" i="20"/>
  <c r="I88" i="20"/>
  <c r="J88" i="20"/>
  <c r="K88" i="20"/>
  <c r="L88" i="20"/>
  <c r="M88" i="20"/>
  <c r="N88" i="20"/>
  <c r="D88" i="21"/>
  <c r="E88" i="21"/>
  <c r="F88" i="21"/>
  <c r="G88" i="21"/>
  <c r="H88" i="21"/>
  <c r="I88" i="21"/>
  <c r="J88" i="21"/>
  <c r="K88" i="21"/>
  <c r="L88" i="21"/>
  <c r="M88" i="21"/>
  <c r="N88" i="21"/>
  <c r="D88" i="22"/>
  <c r="E88" i="22"/>
  <c r="F88" i="22"/>
  <c r="G88" i="22"/>
  <c r="H88" i="22"/>
  <c r="I88" i="22"/>
  <c r="J88" i="22"/>
  <c r="K88" i="22"/>
  <c r="L88" i="22"/>
  <c r="M88" i="22"/>
  <c r="N88" i="22"/>
  <c r="D88" i="3"/>
  <c r="E88" i="3"/>
  <c r="F88" i="3"/>
  <c r="G88" i="3"/>
  <c r="H88" i="3"/>
  <c r="I88" i="3"/>
  <c r="J88" i="3"/>
  <c r="K88" i="3"/>
  <c r="L88" i="3"/>
  <c r="M88" i="3"/>
  <c r="N88" i="3"/>
  <c r="C88" i="18"/>
  <c r="C88" i="19"/>
  <c r="C88" i="20"/>
  <c r="C88" i="21"/>
  <c r="C88" i="22"/>
  <c r="C88" i="3"/>
  <c r="P104" i="18"/>
  <c r="P104" i="19"/>
  <c r="P104" i="20"/>
  <c r="P104" i="21"/>
  <c r="P104" i="22"/>
  <c r="P104" i="3"/>
  <c r="D104" i="18"/>
  <c r="E104" i="18"/>
  <c r="F104" i="18"/>
  <c r="G104" i="18"/>
  <c r="H104" i="18"/>
  <c r="I104" i="18"/>
  <c r="J104" i="18"/>
  <c r="K104" i="18"/>
  <c r="L104" i="18"/>
  <c r="M104" i="18"/>
  <c r="N104" i="18"/>
  <c r="D104" i="19"/>
  <c r="E104" i="19"/>
  <c r="F104" i="19"/>
  <c r="G104" i="19"/>
  <c r="H104" i="19"/>
  <c r="I104" i="19"/>
  <c r="J104" i="19"/>
  <c r="K104" i="19"/>
  <c r="L104" i="19"/>
  <c r="M104" i="19"/>
  <c r="N104" i="19"/>
  <c r="D104" i="20"/>
  <c r="E104" i="20"/>
  <c r="F104" i="20"/>
  <c r="G104" i="20"/>
  <c r="H104" i="20"/>
  <c r="I104" i="20"/>
  <c r="J104" i="20"/>
  <c r="K104" i="20"/>
  <c r="L104" i="20"/>
  <c r="M104" i="20"/>
  <c r="N104" i="20"/>
  <c r="D104" i="21"/>
  <c r="E104" i="21"/>
  <c r="F104" i="21"/>
  <c r="G104" i="21"/>
  <c r="H104" i="21"/>
  <c r="I104" i="21"/>
  <c r="J104" i="21"/>
  <c r="K104" i="21"/>
  <c r="L104" i="21"/>
  <c r="M104" i="21"/>
  <c r="N104" i="21"/>
  <c r="D104" i="22"/>
  <c r="E104" i="22"/>
  <c r="F104" i="22"/>
  <c r="G104" i="22"/>
  <c r="H104" i="22"/>
  <c r="I104" i="22"/>
  <c r="J104" i="22"/>
  <c r="K104" i="22"/>
  <c r="L104" i="22"/>
  <c r="M104" i="22"/>
  <c r="N104" i="22"/>
  <c r="D104" i="3"/>
  <c r="E104" i="3"/>
  <c r="F104" i="3"/>
  <c r="G104" i="3"/>
  <c r="H104" i="3"/>
  <c r="I104" i="3"/>
  <c r="J104" i="3"/>
  <c r="K104" i="3"/>
  <c r="L104" i="3"/>
  <c r="M104" i="3"/>
  <c r="N104" i="3"/>
  <c r="C104" i="18"/>
  <c r="C104" i="19"/>
  <c r="C104" i="20"/>
  <c r="C104" i="21"/>
  <c r="C104" i="22"/>
  <c r="C104" i="3"/>
  <c r="N32" i="18"/>
  <c r="N32" i="19"/>
  <c r="N32" i="20"/>
  <c r="N32" i="21"/>
  <c r="N32" i="22"/>
  <c r="N32" i="3"/>
  <c r="D32" i="18"/>
  <c r="E32" i="18"/>
  <c r="F32" i="18"/>
  <c r="G32" i="18"/>
  <c r="H32" i="18"/>
  <c r="I32" i="18"/>
  <c r="J32" i="18"/>
  <c r="K32" i="18"/>
  <c r="L32" i="18"/>
  <c r="M32" i="18"/>
  <c r="D32" i="19"/>
  <c r="E32" i="19"/>
  <c r="F32" i="19"/>
  <c r="G32" i="19"/>
  <c r="H32" i="19"/>
  <c r="I32" i="19"/>
  <c r="J32" i="19"/>
  <c r="K32" i="19"/>
  <c r="L32" i="19"/>
  <c r="M32" i="19"/>
  <c r="D32" i="20"/>
  <c r="E32" i="20"/>
  <c r="F32" i="20"/>
  <c r="G32" i="20"/>
  <c r="H32" i="20"/>
  <c r="I32" i="20"/>
  <c r="J32" i="20"/>
  <c r="K32" i="20"/>
  <c r="L32" i="20"/>
  <c r="M32" i="20"/>
  <c r="D32" i="21"/>
  <c r="E32" i="21"/>
  <c r="F32" i="21"/>
  <c r="G32" i="21"/>
  <c r="H32" i="21"/>
  <c r="I32" i="21"/>
  <c r="J32" i="21"/>
  <c r="K32" i="21"/>
  <c r="L32" i="21"/>
  <c r="M32" i="21"/>
  <c r="D32" i="22"/>
  <c r="E32" i="22"/>
  <c r="F32" i="22"/>
  <c r="G32" i="22"/>
  <c r="H32" i="22"/>
  <c r="I32" i="22"/>
  <c r="J32" i="22"/>
  <c r="K32" i="22"/>
  <c r="L32" i="22"/>
  <c r="M32" i="22"/>
  <c r="D32" i="3"/>
  <c r="E32" i="3"/>
  <c r="F32" i="3"/>
  <c r="G32" i="3"/>
  <c r="H32" i="3"/>
  <c r="I32" i="3"/>
  <c r="J32" i="3"/>
  <c r="K32" i="3"/>
  <c r="L32" i="3"/>
  <c r="M32" i="3"/>
  <c r="C32" i="18"/>
  <c r="C32" i="19"/>
  <c r="C32" i="20"/>
  <c r="C32" i="21"/>
  <c r="C32" i="22"/>
  <c r="C32" i="3"/>
  <c r="P24" i="18"/>
  <c r="P24" i="19"/>
  <c r="P24" i="20"/>
  <c r="P24" i="21"/>
  <c r="P24" i="22"/>
  <c r="P24" i="3"/>
  <c r="D24" i="18"/>
  <c r="E24" i="18"/>
  <c r="F24" i="18"/>
  <c r="G24" i="18"/>
  <c r="H24" i="18"/>
  <c r="I24" i="18"/>
  <c r="J24" i="18"/>
  <c r="K24" i="18"/>
  <c r="L24" i="18"/>
  <c r="M24" i="18"/>
  <c r="N24" i="18"/>
  <c r="D24" i="19"/>
  <c r="E24" i="19"/>
  <c r="F24" i="19"/>
  <c r="G24" i="19"/>
  <c r="H24" i="19"/>
  <c r="I24" i="19"/>
  <c r="J24" i="19"/>
  <c r="K24" i="19"/>
  <c r="L24" i="19"/>
  <c r="M24" i="19"/>
  <c r="N24" i="19"/>
  <c r="D24" i="20"/>
  <c r="E24" i="20"/>
  <c r="F24" i="20"/>
  <c r="G24" i="20"/>
  <c r="H24" i="20"/>
  <c r="I24" i="20"/>
  <c r="J24" i="20"/>
  <c r="K24" i="20"/>
  <c r="L24" i="20"/>
  <c r="M24" i="20"/>
  <c r="N24" i="20"/>
  <c r="D24" i="21"/>
  <c r="E24" i="21"/>
  <c r="F24" i="21"/>
  <c r="G24" i="21"/>
  <c r="H24" i="21"/>
  <c r="I24" i="21"/>
  <c r="J24" i="21"/>
  <c r="K24" i="21"/>
  <c r="L24" i="21"/>
  <c r="M24" i="21"/>
  <c r="N24" i="21"/>
  <c r="D24" i="22"/>
  <c r="E24" i="22"/>
  <c r="F24" i="22"/>
  <c r="G24" i="22"/>
  <c r="H24" i="22"/>
  <c r="I24" i="22"/>
  <c r="J24" i="22"/>
  <c r="K24" i="22"/>
  <c r="L24" i="22"/>
  <c r="M24" i="22"/>
  <c r="N24" i="22"/>
  <c r="D24" i="3"/>
  <c r="E24" i="3"/>
  <c r="F24" i="3"/>
  <c r="G24" i="3"/>
  <c r="H24" i="3"/>
  <c r="I24" i="3"/>
  <c r="J24" i="3"/>
  <c r="K24" i="3"/>
  <c r="L24" i="3"/>
  <c r="M24" i="3"/>
  <c r="N24" i="3"/>
  <c r="C24" i="18"/>
  <c r="C24" i="19"/>
  <c r="C24" i="20"/>
  <c r="C24" i="21"/>
  <c r="C24" i="22"/>
  <c r="C24" i="3"/>
  <c r="P13" i="18"/>
  <c r="P13" i="19"/>
  <c r="P13" i="20"/>
  <c r="P123" i="20" s="1"/>
  <c r="P13" i="21"/>
  <c r="P123" i="21" s="1"/>
  <c r="P13" i="22"/>
  <c r="P123" i="22" s="1"/>
  <c r="P13" i="3"/>
  <c r="N13" i="18"/>
  <c r="M13" i="18"/>
  <c r="L13" i="18"/>
  <c r="K13" i="18"/>
  <c r="J13" i="18"/>
  <c r="I13" i="18"/>
  <c r="H13" i="18"/>
  <c r="G13" i="18"/>
  <c r="F13" i="18"/>
  <c r="E13" i="18"/>
  <c r="D13" i="18"/>
  <c r="N13" i="19"/>
  <c r="M13" i="19"/>
  <c r="L13" i="19"/>
  <c r="K13" i="19"/>
  <c r="J13" i="19"/>
  <c r="I13" i="19"/>
  <c r="H13" i="19"/>
  <c r="G13" i="19"/>
  <c r="F13" i="19"/>
  <c r="E13" i="19"/>
  <c r="D13" i="19"/>
  <c r="N13" i="20"/>
  <c r="M13" i="20"/>
  <c r="L13" i="20"/>
  <c r="K13" i="20"/>
  <c r="J13" i="20"/>
  <c r="I13" i="20"/>
  <c r="H13" i="20"/>
  <c r="G13" i="20"/>
  <c r="F13" i="20"/>
  <c r="E13" i="20"/>
  <c r="D13" i="20"/>
  <c r="N13" i="21"/>
  <c r="M13" i="21"/>
  <c r="L13" i="21"/>
  <c r="K13" i="21"/>
  <c r="J13" i="21"/>
  <c r="I13" i="21"/>
  <c r="H13" i="21"/>
  <c r="G13" i="21"/>
  <c r="F13" i="21"/>
  <c r="E13" i="21"/>
  <c r="D13" i="21"/>
  <c r="N13" i="22"/>
  <c r="M13" i="22"/>
  <c r="L13" i="22"/>
  <c r="K13" i="22"/>
  <c r="J13" i="22"/>
  <c r="I13" i="22"/>
  <c r="H13" i="22"/>
  <c r="G13" i="22"/>
  <c r="F13" i="22"/>
  <c r="E13" i="22"/>
  <c r="D13" i="22"/>
  <c r="N13" i="3"/>
  <c r="M13" i="3"/>
  <c r="L13" i="3"/>
  <c r="K13" i="3"/>
  <c r="J13" i="3"/>
  <c r="I13" i="3"/>
  <c r="H13" i="3"/>
  <c r="G13" i="3"/>
  <c r="F13" i="3"/>
  <c r="E13" i="3"/>
  <c r="D13" i="3"/>
  <c r="C13" i="18"/>
  <c r="C13" i="19"/>
  <c r="C13" i="20"/>
  <c r="C13" i="21"/>
  <c r="C13" i="22"/>
  <c r="C13" i="3"/>
  <c r="F13" i="10"/>
  <c r="K26" i="14" l="1"/>
  <c r="L37" i="14" s="1"/>
  <c r="G37" i="14"/>
  <c r="B117" i="22"/>
  <c r="B116" i="32"/>
  <c r="B116" i="21"/>
  <c r="B115" i="32"/>
  <c r="B98" i="23"/>
  <c r="B97" i="32"/>
  <c r="B97" i="22"/>
  <c r="B96" i="32"/>
  <c r="B115" i="22"/>
  <c r="B114" i="32"/>
  <c r="B96" i="23"/>
  <c r="B95" i="32"/>
  <c r="E124" i="32"/>
  <c r="F10" i="32"/>
  <c r="F122" i="32" s="1"/>
  <c r="C123" i="22"/>
  <c r="C123" i="20"/>
  <c r="C123" i="21"/>
  <c r="D39" i="10"/>
  <c r="H39" i="10" s="1"/>
  <c r="D51" i="10"/>
  <c r="H51" i="10" s="1"/>
  <c r="D52" i="10"/>
  <c r="H52" i="10" s="1"/>
  <c r="D53" i="10"/>
  <c r="H53" i="10" s="1"/>
  <c r="D54" i="10"/>
  <c r="H54" i="10" s="1"/>
  <c r="D55" i="10"/>
  <c r="H55" i="10" s="1"/>
  <c r="D56" i="10"/>
  <c r="H56" i="10" s="1"/>
  <c r="D57" i="10"/>
  <c r="H57" i="10" s="1"/>
  <c r="D58" i="10"/>
  <c r="H58" i="10" s="1"/>
  <c r="D59" i="10"/>
  <c r="H59" i="10" s="1"/>
  <c r="D60" i="10"/>
  <c r="H60" i="10" s="1"/>
  <c r="D61" i="10"/>
  <c r="H61" i="10" s="1"/>
  <c r="D62" i="10"/>
  <c r="H62" i="10" s="1"/>
  <c r="D63" i="10"/>
  <c r="H63" i="10" s="1"/>
  <c r="D64" i="10"/>
  <c r="H64" i="10" s="1"/>
  <c r="D65" i="10"/>
  <c r="H65" i="10" s="1"/>
  <c r="D66" i="10"/>
  <c r="H66" i="10" s="1"/>
  <c r="D67" i="10"/>
  <c r="H67" i="10" s="1"/>
  <c r="D68" i="10"/>
  <c r="H68" i="10" s="1"/>
  <c r="D69" i="10"/>
  <c r="H69" i="10" s="1"/>
  <c r="D70" i="10"/>
  <c r="H70" i="10" s="1"/>
  <c r="D71" i="10"/>
  <c r="H71" i="10" s="1"/>
  <c r="D72" i="10"/>
  <c r="H72" i="10" s="1"/>
  <c r="D73" i="10"/>
  <c r="H73" i="10" s="1"/>
  <c r="D74" i="10"/>
  <c r="H74" i="10" s="1"/>
  <c r="D75" i="10"/>
  <c r="H75" i="10" s="1"/>
  <c r="D76" i="10"/>
  <c r="H76" i="10" s="1"/>
  <c r="D77" i="10"/>
  <c r="H77" i="10" s="1"/>
  <c r="D78" i="10"/>
  <c r="H78" i="10" s="1"/>
  <c r="D79" i="10"/>
  <c r="H79" i="10" s="1"/>
  <c r="D80" i="10"/>
  <c r="H80" i="10" s="1"/>
  <c r="D81" i="10"/>
  <c r="H81" i="10" s="1"/>
  <c r="D82" i="10"/>
  <c r="H82" i="10" s="1"/>
  <c r="D83" i="10"/>
  <c r="H83" i="10" s="1"/>
  <c r="D84" i="10"/>
  <c r="H84" i="10" s="1"/>
  <c r="D85" i="10"/>
  <c r="H85" i="10" s="1"/>
  <c r="D34" i="10"/>
  <c r="H34" i="10" s="1"/>
  <c r="D30" i="10"/>
  <c r="H30" i="10" s="1"/>
  <c r="D50" i="10"/>
  <c r="H50" i="10" s="1"/>
  <c r="D47" i="10"/>
  <c r="H47" i="10" s="1"/>
  <c r="D46" i="10"/>
  <c r="H46" i="10" s="1"/>
  <c r="D41" i="10"/>
  <c r="H41" i="10" s="1"/>
  <c r="D40" i="10"/>
  <c r="H40" i="10" s="1"/>
  <c r="D35" i="10"/>
  <c r="H35" i="10" s="1"/>
  <c r="D16" i="10"/>
  <c r="H16" i="10" s="1"/>
  <c r="D48" i="10"/>
  <c r="H48" i="10" s="1"/>
  <c r="D37" i="10"/>
  <c r="H37" i="10" s="1"/>
  <c r="D43" i="10"/>
  <c r="H43" i="10" s="1"/>
  <c r="D49" i="10"/>
  <c r="H49" i="10" s="1"/>
  <c r="D36" i="10"/>
  <c r="H36" i="10" s="1"/>
  <c r="D38" i="10"/>
  <c r="H38" i="10" s="1"/>
  <c r="D44" i="10"/>
  <c r="H44" i="10" s="1"/>
  <c r="D42" i="10"/>
  <c r="H42" i="10" s="1"/>
  <c r="D33" i="10"/>
  <c r="D45" i="10"/>
  <c r="H45" i="10" s="1"/>
  <c r="D26" i="10"/>
  <c r="H26" i="10" s="1"/>
  <c r="D18" i="10"/>
  <c r="H18" i="10" s="1"/>
  <c r="D25" i="10"/>
  <c r="D27" i="10"/>
  <c r="H27" i="10" s="1"/>
  <c r="D28" i="10"/>
  <c r="H28" i="10" s="1"/>
  <c r="D29" i="10"/>
  <c r="H29" i="10" s="1"/>
  <c r="C123" i="23"/>
  <c r="C123" i="25"/>
  <c r="C123" i="24"/>
  <c r="D20" i="10"/>
  <c r="H20" i="10" s="1"/>
  <c r="D19" i="10"/>
  <c r="H19" i="10" s="1"/>
  <c r="D22" i="10"/>
  <c r="H22" i="10" s="1"/>
  <c r="D21" i="10"/>
  <c r="H21" i="10" s="1"/>
  <c r="D17" i="10"/>
  <c r="H17" i="10" s="1"/>
  <c r="D145" i="10"/>
  <c r="D129" i="10"/>
  <c r="D157" i="10"/>
  <c r="H157" i="10" s="1"/>
  <c r="D136" i="10"/>
  <c r="H136" i="10" s="1"/>
  <c r="D131" i="10"/>
  <c r="H131" i="10" s="1"/>
  <c r="D153" i="10"/>
  <c r="H153" i="10" s="1"/>
  <c r="D139" i="10"/>
  <c r="H139" i="10" s="1"/>
  <c r="D161" i="10"/>
  <c r="H161" i="10" s="1"/>
  <c r="D130" i="10"/>
  <c r="H130" i="10" s="1"/>
  <c r="D152" i="10"/>
  <c r="H152" i="10" s="1"/>
  <c r="D151" i="10"/>
  <c r="H151" i="10" s="1"/>
  <c r="D160" i="10"/>
  <c r="H160" i="10" s="1"/>
  <c r="D150" i="10"/>
  <c r="H150" i="10" s="1"/>
  <c r="D149" i="10"/>
  <c r="H149" i="10" s="1"/>
  <c r="D159" i="10"/>
  <c r="H159" i="10" s="1"/>
  <c r="D138" i="10"/>
  <c r="F80" i="14" s="1"/>
  <c r="K80" i="14" s="1"/>
  <c r="D148" i="10"/>
  <c r="H148" i="10" s="1"/>
  <c r="D137" i="10"/>
  <c r="D147" i="10"/>
  <c r="H147" i="10" s="1"/>
  <c r="D142" i="10"/>
  <c r="H142" i="10" s="1"/>
  <c r="D158" i="10"/>
  <c r="H158" i="10" s="1"/>
  <c r="D141" i="10"/>
  <c r="H141" i="10" s="1"/>
  <c r="D146" i="10"/>
  <c r="H146" i="10" s="1"/>
  <c r="D134" i="10"/>
  <c r="H134" i="10" s="1"/>
  <c r="D156" i="10"/>
  <c r="H156" i="10" s="1"/>
  <c r="D155" i="10"/>
  <c r="H155" i="10" s="1"/>
  <c r="D140" i="10"/>
  <c r="H140" i="10" s="1"/>
  <c r="D135" i="10"/>
  <c r="H135" i="10" s="1"/>
  <c r="D133" i="10"/>
  <c r="H133" i="10" s="1"/>
  <c r="D132" i="10"/>
  <c r="H132" i="10" s="1"/>
  <c r="D154" i="10"/>
  <c r="H154" i="10" s="1"/>
  <c r="L86" i="24"/>
  <c r="D86" i="23"/>
  <c r="R104" i="25"/>
  <c r="R104" i="23"/>
  <c r="B115" i="20"/>
  <c r="B115" i="19"/>
  <c r="B115" i="21"/>
  <c r="B115" i="23"/>
  <c r="B115" i="24"/>
  <c r="B115" i="25"/>
  <c r="B115" i="3"/>
  <c r="B115" i="18"/>
  <c r="R88" i="25"/>
  <c r="R104" i="24"/>
  <c r="R88" i="24"/>
  <c r="B117" i="19"/>
  <c r="B117" i="23"/>
  <c r="B96" i="18"/>
  <c r="B134" i="10"/>
  <c r="B93" i="32" s="1"/>
  <c r="G43" i="14"/>
  <c r="L43" i="14"/>
  <c r="B97" i="20"/>
  <c r="B117" i="18"/>
  <c r="B117" i="3"/>
  <c r="B98" i="24"/>
  <c r="B96" i="22"/>
  <c r="B96" i="24"/>
  <c r="B98" i="3"/>
  <c r="B98" i="20"/>
  <c r="B116" i="22"/>
  <c r="B98" i="21"/>
  <c r="B98" i="19"/>
  <c r="B96" i="3"/>
  <c r="B130" i="10"/>
  <c r="B89" i="32" s="1"/>
  <c r="B96" i="21"/>
  <c r="B98" i="18"/>
  <c r="B117" i="24"/>
  <c r="B133" i="10"/>
  <c r="B92" i="32" s="1"/>
  <c r="B117" i="25"/>
  <c r="B135" i="10"/>
  <c r="B94" i="32" s="1"/>
  <c r="B112" i="19"/>
  <c r="B112" i="21"/>
  <c r="B112" i="24"/>
  <c r="B112" i="20"/>
  <c r="B117" i="20"/>
  <c r="B97" i="24"/>
  <c r="B116" i="18"/>
  <c r="B116" i="23"/>
  <c r="B98" i="22"/>
  <c r="B96" i="19"/>
  <c r="B117" i="21"/>
  <c r="B116" i="19"/>
  <c r="B116" i="24"/>
  <c r="B116" i="3"/>
  <c r="B97" i="23"/>
  <c r="B97" i="25"/>
  <c r="B116" i="20"/>
  <c r="B97" i="3"/>
  <c r="B97" i="21"/>
  <c r="B116" i="25"/>
  <c r="B96" i="20"/>
  <c r="B98" i="25"/>
  <c r="B131" i="10"/>
  <c r="B90" i="32" s="1"/>
  <c r="B97" i="18"/>
  <c r="B97" i="19"/>
  <c r="B96" i="25"/>
  <c r="B113" i="21"/>
  <c r="B113" i="22"/>
  <c r="B113" i="25"/>
  <c r="B113" i="23"/>
  <c r="B113" i="3"/>
  <c r="B113" i="24"/>
  <c r="B113" i="18"/>
  <c r="B113" i="19"/>
  <c r="B113" i="20"/>
  <c r="B114" i="24"/>
  <c r="B114" i="25"/>
  <c r="B114" i="23"/>
  <c r="B114" i="20"/>
  <c r="B114" i="21"/>
  <c r="B114" i="22"/>
  <c r="B114" i="3"/>
  <c r="B114" i="18"/>
  <c r="B114" i="19"/>
  <c r="B112" i="23"/>
  <c r="B112" i="25"/>
  <c r="B112" i="3"/>
  <c r="B112" i="22"/>
  <c r="B105" i="18"/>
  <c r="B105" i="3"/>
  <c r="B105" i="25"/>
  <c r="B105" i="23"/>
  <c r="B105" i="19"/>
  <c r="B105" i="20"/>
  <c r="B105" i="21"/>
  <c r="B105" i="24"/>
  <c r="B105" i="22"/>
  <c r="B129" i="10"/>
  <c r="B88" i="32" s="1"/>
  <c r="B112" i="18"/>
  <c r="B106" i="19"/>
  <c r="B106" i="22"/>
  <c r="B106" i="20"/>
  <c r="B106" i="25"/>
  <c r="B106" i="24"/>
  <c r="B106" i="23"/>
  <c r="B106" i="18"/>
  <c r="B107" i="19"/>
  <c r="B107" i="3"/>
  <c r="B107" i="22"/>
  <c r="B107" i="25"/>
  <c r="B107" i="24"/>
  <c r="B107" i="23"/>
  <c r="B107" i="20"/>
  <c r="B107" i="18"/>
  <c r="B107" i="21"/>
  <c r="B110" i="24"/>
  <c r="B110" i="23"/>
  <c r="B110" i="19"/>
  <c r="B110" i="20"/>
  <c r="B110" i="3"/>
  <c r="B110" i="18"/>
  <c r="B110" i="25"/>
  <c r="B110" i="21"/>
  <c r="B111" i="23"/>
  <c r="B111" i="21"/>
  <c r="B111" i="19"/>
  <c r="B111" i="22"/>
  <c r="B111" i="20"/>
  <c r="B111" i="3"/>
  <c r="B111" i="25"/>
  <c r="B111" i="24"/>
  <c r="B111" i="18"/>
  <c r="B109" i="22"/>
  <c r="B109" i="20"/>
  <c r="B109" i="25"/>
  <c r="B109" i="18"/>
  <c r="B109" i="24"/>
  <c r="B109" i="3"/>
  <c r="B109" i="23"/>
  <c r="B109" i="21"/>
  <c r="B109" i="19"/>
  <c r="B110" i="22"/>
  <c r="B106" i="3"/>
  <c r="B106" i="21"/>
  <c r="P86" i="25"/>
  <c r="K86" i="25"/>
  <c r="L86" i="25"/>
  <c r="D86" i="25"/>
  <c r="M86" i="25"/>
  <c r="E86" i="25"/>
  <c r="I86" i="24"/>
  <c r="F86" i="25"/>
  <c r="N86" i="23"/>
  <c r="G86" i="25"/>
  <c r="C86" i="23"/>
  <c r="P86" i="23"/>
  <c r="K86" i="24"/>
  <c r="N86" i="25"/>
  <c r="G86" i="24"/>
  <c r="J86" i="24"/>
  <c r="H86" i="24"/>
  <c r="M86" i="24"/>
  <c r="E86" i="23"/>
  <c r="R88" i="23"/>
  <c r="F86" i="23"/>
  <c r="D78" i="14"/>
  <c r="D85" i="14" s="1"/>
  <c r="R13" i="23"/>
  <c r="R24" i="23"/>
  <c r="H86" i="23"/>
  <c r="R32" i="25"/>
  <c r="I86" i="23"/>
  <c r="J86" i="23"/>
  <c r="R32" i="24"/>
  <c r="K86" i="23"/>
  <c r="R13" i="24"/>
  <c r="R24" i="24"/>
  <c r="L86" i="23"/>
  <c r="N86" i="24"/>
  <c r="C86" i="25"/>
  <c r="M86" i="23"/>
  <c r="C86" i="24"/>
  <c r="P86" i="24"/>
  <c r="R13" i="25"/>
  <c r="R24" i="25"/>
  <c r="R32" i="23"/>
  <c r="D86" i="24"/>
  <c r="H86" i="25"/>
  <c r="G86" i="23"/>
  <c r="E86" i="24"/>
  <c r="I86" i="25"/>
  <c r="F86" i="24"/>
  <c r="J86" i="25"/>
  <c r="G10" i="32" l="1"/>
  <c r="G122" i="32" s="1"/>
  <c r="F124" i="32"/>
  <c r="D11" i="25"/>
  <c r="D123" i="25" s="1"/>
  <c r="C126" i="25"/>
  <c r="D11" i="24"/>
  <c r="D123" i="24" s="1"/>
  <c r="C126" i="24"/>
  <c r="D11" i="23"/>
  <c r="D123" i="23" s="1"/>
  <c r="C126" i="23"/>
  <c r="B94" i="25"/>
  <c r="B91" i="20"/>
  <c r="B95" i="23"/>
  <c r="B89" i="25"/>
  <c r="B93" i="25"/>
  <c r="B90" i="25"/>
  <c r="F81" i="14"/>
  <c r="K81" i="14" s="1"/>
  <c r="F74" i="14"/>
  <c r="K74" i="14" s="1"/>
  <c r="H138" i="10"/>
  <c r="B94" i="21"/>
  <c r="B94" i="18"/>
  <c r="B94" i="22"/>
  <c r="B94" i="20"/>
  <c r="B94" i="23"/>
  <c r="B94" i="24"/>
  <c r="B94" i="3"/>
  <c r="B94" i="19"/>
  <c r="B95" i="24"/>
  <c r="B95" i="25"/>
  <c r="B91" i="21"/>
  <c r="B90" i="22"/>
  <c r="B93" i="24"/>
  <c r="B90" i="24"/>
  <c r="B90" i="18"/>
  <c r="B95" i="20"/>
  <c r="B95" i="21"/>
  <c r="B90" i="20"/>
  <c r="B90" i="23"/>
  <c r="B95" i="22"/>
  <c r="B90" i="19"/>
  <c r="B90" i="3"/>
  <c r="B90" i="21"/>
  <c r="B93" i="23"/>
  <c r="B93" i="21"/>
  <c r="B93" i="3"/>
  <c r="B93" i="20"/>
  <c r="B93" i="22"/>
  <c r="B93" i="19"/>
  <c r="B95" i="19"/>
  <c r="B95" i="3"/>
  <c r="B95" i="18"/>
  <c r="B93" i="18"/>
  <c r="B91" i="23"/>
  <c r="B91" i="18"/>
  <c r="B91" i="25"/>
  <c r="B91" i="3"/>
  <c r="B89" i="23"/>
  <c r="B89" i="3"/>
  <c r="B91" i="19"/>
  <c r="B91" i="24"/>
  <c r="B91" i="22"/>
  <c r="B89" i="22"/>
  <c r="B89" i="24"/>
  <c r="B89" i="21"/>
  <c r="B89" i="19"/>
  <c r="B89" i="20"/>
  <c r="B89" i="18"/>
  <c r="R86" i="24"/>
  <c r="R86" i="25"/>
  <c r="R86" i="23"/>
  <c r="G124" i="32" l="1"/>
  <c r="H10" i="32"/>
  <c r="H122" i="32" s="1"/>
  <c r="E11" i="23"/>
  <c r="E123" i="23" s="1"/>
  <c r="D126" i="23"/>
  <c r="E11" i="24"/>
  <c r="E123" i="24" s="1"/>
  <c r="D126" i="24"/>
  <c r="E11" i="25"/>
  <c r="E123" i="25" s="1"/>
  <c r="D126" i="25"/>
  <c r="H124" i="32" l="1"/>
  <c r="I10" i="32"/>
  <c r="I122" i="32" s="1"/>
  <c r="F11" i="25"/>
  <c r="F123" i="25" s="1"/>
  <c r="E126" i="25"/>
  <c r="F11" i="24"/>
  <c r="F123" i="24" s="1"/>
  <c r="E126" i="24"/>
  <c r="F11" i="23"/>
  <c r="F123" i="23" s="1"/>
  <c r="E126" i="23"/>
  <c r="R14" i="3"/>
  <c r="R14" i="19"/>
  <c r="J10" i="32" l="1"/>
  <c r="J122" i="32" s="1"/>
  <c r="I124" i="32"/>
  <c r="G11" i="23"/>
  <c r="G123" i="23" s="1"/>
  <c r="F126" i="23"/>
  <c r="G11" i="24"/>
  <c r="G123" i="24" s="1"/>
  <c r="F126" i="24"/>
  <c r="G11" i="25"/>
  <c r="G123" i="25" s="1"/>
  <c r="F126" i="25"/>
  <c r="R104" i="3"/>
  <c r="R32" i="3"/>
  <c r="R15" i="3"/>
  <c r="N132" i="22"/>
  <c r="N133" i="22" s="1"/>
  <c r="N134" i="22" s="1"/>
  <c r="N135" i="22" s="1"/>
  <c r="N136" i="22" s="1"/>
  <c r="N137" i="22" s="1"/>
  <c r="N138" i="22" s="1"/>
  <c r="N139" i="22" s="1"/>
  <c r="N140" i="22" s="1"/>
  <c r="N141" i="22" s="1"/>
  <c r="B104" i="22"/>
  <c r="P88" i="22"/>
  <c r="B88" i="22"/>
  <c r="B86" i="22"/>
  <c r="B33" i="22"/>
  <c r="P32" i="22"/>
  <c r="B25" i="22"/>
  <c r="B24" i="22"/>
  <c r="R15" i="22"/>
  <c r="R14" i="22"/>
  <c r="B14" i="22"/>
  <c r="N132" i="21"/>
  <c r="N133" i="21" s="1"/>
  <c r="N134" i="21" s="1"/>
  <c r="N135" i="21" s="1"/>
  <c r="N136" i="21" s="1"/>
  <c r="N137" i="21" s="1"/>
  <c r="N138" i="21" s="1"/>
  <c r="N139" i="21" s="1"/>
  <c r="N140" i="21" s="1"/>
  <c r="N141" i="21" s="1"/>
  <c r="B104" i="21"/>
  <c r="P88" i="21"/>
  <c r="B88" i="21"/>
  <c r="B86" i="21"/>
  <c r="B33" i="21"/>
  <c r="P32" i="21"/>
  <c r="B25" i="21"/>
  <c r="B24" i="21"/>
  <c r="R15" i="21"/>
  <c r="R14" i="21"/>
  <c r="B14" i="21"/>
  <c r="N132" i="20"/>
  <c r="N133" i="20" s="1"/>
  <c r="N134" i="20" s="1"/>
  <c r="N135" i="20" s="1"/>
  <c r="N136" i="20" s="1"/>
  <c r="N137" i="20" s="1"/>
  <c r="N138" i="20" s="1"/>
  <c r="N139" i="20" s="1"/>
  <c r="N140" i="20" s="1"/>
  <c r="N141" i="20" s="1"/>
  <c r="R104" i="20"/>
  <c r="B104" i="20"/>
  <c r="P88" i="20"/>
  <c r="B88" i="20"/>
  <c r="B86" i="20"/>
  <c r="B33" i="20"/>
  <c r="P32" i="20"/>
  <c r="B25" i="20"/>
  <c r="B24" i="20"/>
  <c r="R15" i="20"/>
  <c r="R14" i="20"/>
  <c r="B14" i="20"/>
  <c r="N132" i="19"/>
  <c r="N133" i="19" s="1"/>
  <c r="N134" i="19" s="1"/>
  <c r="N135" i="19" s="1"/>
  <c r="N136" i="19" s="1"/>
  <c r="N137" i="19" s="1"/>
  <c r="N138" i="19" s="1"/>
  <c r="N139" i="19" s="1"/>
  <c r="N140" i="19" s="1"/>
  <c r="N141" i="19" s="1"/>
  <c r="B104" i="19"/>
  <c r="P88" i="19"/>
  <c r="B88" i="19"/>
  <c r="B86" i="19"/>
  <c r="B33" i="19"/>
  <c r="P32" i="19"/>
  <c r="B25" i="19"/>
  <c r="B24" i="19"/>
  <c r="R15" i="19"/>
  <c r="R13" i="19" s="1"/>
  <c r="B14" i="19"/>
  <c r="N132" i="18"/>
  <c r="N133" i="18" s="1"/>
  <c r="N134" i="18" s="1"/>
  <c r="N135" i="18" s="1"/>
  <c r="N136" i="18" s="1"/>
  <c r="N137" i="18" s="1"/>
  <c r="N138" i="18" s="1"/>
  <c r="N139" i="18" s="1"/>
  <c r="N140" i="18" s="1"/>
  <c r="N141" i="18" s="1"/>
  <c r="R104" i="18"/>
  <c r="B104" i="18"/>
  <c r="P88" i="18"/>
  <c r="B88" i="18"/>
  <c r="B86" i="18"/>
  <c r="B33" i="18"/>
  <c r="P32" i="18"/>
  <c r="B25" i="18"/>
  <c r="B24" i="18"/>
  <c r="R15" i="18"/>
  <c r="R14" i="18"/>
  <c r="B14" i="18"/>
  <c r="P88" i="3"/>
  <c r="P32" i="3"/>
  <c r="F144" i="10"/>
  <c r="F24" i="10"/>
  <c r="B25" i="3"/>
  <c r="K10" i="32" l="1"/>
  <c r="K122" i="32" s="1"/>
  <c r="J124" i="32"/>
  <c r="D15" i="10"/>
  <c r="H15" i="10" s="1"/>
  <c r="D14" i="10"/>
  <c r="H11" i="25"/>
  <c r="H123" i="25" s="1"/>
  <c r="G126" i="25"/>
  <c r="H11" i="24"/>
  <c r="H123" i="24" s="1"/>
  <c r="G126" i="24"/>
  <c r="H11" i="23"/>
  <c r="H123" i="23" s="1"/>
  <c r="G126" i="23"/>
  <c r="D50" i="14"/>
  <c r="D86" i="14" s="1"/>
  <c r="R13" i="3"/>
  <c r="R104" i="19"/>
  <c r="R104" i="21"/>
  <c r="R104" i="22"/>
  <c r="R13" i="18"/>
  <c r="R13" i="22"/>
  <c r="R13" i="21"/>
  <c r="R32" i="19"/>
  <c r="R32" i="21"/>
  <c r="R32" i="18"/>
  <c r="R32" i="22"/>
  <c r="R32" i="20"/>
  <c r="R13" i="20"/>
  <c r="J86" i="19"/>
  <c r="M86" i="18"/>
  <c r="L86" i="19"/>
  <c r="R24" i="19"/>
  <c r="R88" i="19"/>
  <c r="J86" i="20"/>
  <c r="R24" i="18"/>
  <c r="K86" i="19"/>
  <c r="N86" i="18"/>
  <c r="R88" i="18"/>
  <c r="C86" i="18"/>
  <c r="P86" i="18"/>
  <c r="M86" i="19"/>
  <c r="M86" i="21"/>
  <c r="L86" i="22"/>
  <c r="R24" i="20"/>
  <c r="D86" i="20"/>
  <c r="D86" i="22"/>
  <c r="I86" i="18"/>
  <c r="G86" i="19"/>
  <c r="F86" i="21"/>
  <c r="E86" i="22"/>
  <c r="H86" i="19"/>
  <c r="E86" i="20"/>
  <c r="J86" i="18"/>
  <c r="I86" i="20"/>
  <c r="G86" i="21"/>
  <c r="D86" i="18"/>
  <c r="E86" i="18"/>
  <c r="F86" i="18"/>
  <c r="C86" i="19"/>
  <c r="P86" i="19"/>
  <c r="M86" i="20"/>
  <c r="J86" i="21"/>
  <c r="H86" i="22"/>
  <c r="G86" i="18"/>
  <c r="D86" i="19"/>
  <c r="N86" i="20"/>
  <c r="K86" i="21"/>
  <c r="I86" i="22"/>
  <c r="H86" i="18"/>
  <c r="E86" i="19"/>
  <c r="P86" i="20"/>
  <c r="L86" i="21"/>
  <c r="R88" i="21"/>
  <c r="J86" i="22"/>
  <c r="K86" i="20"/>
  <c r="F86" i="22"/>
  <c r="N86" i="19"/>
  <c r="L86" i="20"/>
  <c r="I86" i="21"/>
  <c r="G86" i="22"/>
  <c r="F86" i="19"/>
  <c r="K86" i="22"/>
  <c r="R88" i="22"/>
  <c r="N86" i="21"/>
  <c r="K86" i="18"/>
  <c r="F86" i="20"/>
  <c r="C86" i="21"/>
  <c r="P86" i="21"/>
  <c r="M86" i="22"/>
  <c r="L86" i="18"/>
  <c r="I86" i="19"/>
  <c r="G86" i="20"/>
  <c r="D86" i="21"/>
  <c r="R24" i="21"/>
  <c r="C126" i="21"/>
  <c r="N86" i="22"/>
  <c r="H86" i="21"/>
  <c r="H86" i="20"/>
  <c r="E86" i="21"/>
  <c r="C86" i="22"/>
  <c r="P86" i="22"/>
  <c r="R24" i="22"/>
  <c r="C86" i="20"/>
  <c r="R88" i="20"/>
  <c r="C126" i="22"/>
  <c r="C126" i="20"/>
  <c r="C123" i="19"/>
  <c r="C123" i="18"/>
  <c r="R24" i="3"/>
  <c r="P86" i="3"/>
  <c r="K124" i="32" l="1"/>
  <c r="L10" i="32"/>
  <c r="L122" i="32" s="1"/>
  <c r="I11" i="23"/>
  <c r="I123" i="23" s="1"/>
  <c r="H126" i="23"/>
  <c r="I11" i="24"/>
  <c r="I123" i="24" s="1"/>
  <c r="H126" i="24"/>
  <c r="I11" i="25"/>
  <c r="I123" i="25" s="1"/>
  <c r="H126" i="25"/>
  <c r="H14" i="10"/>
  <c r="D13" i="10"/>
  <c r="D11" i="19"/>
  <c r="D123" i="19" s="1"/>
  <c r="C126" i="19"/>
  <c r="D11" i="20"/>
  <c r="D11" i="22"/>
  <c r="D11" i="18"/>
  <c r="D123" i="18" s="1"/>
  <c r="C126" i="18"/>
  <c r="D11" i="21"/>
  <c r="R86" i="20"/>
  <c r="R86" i="19"/>
  <c r="R86" i="21"/>
  <c r="R86" i="18"/>
  <c r="R86" i="22"/>
  <c r="D24" i="10"/>
  <c r="D32" i="10"/>
  <c r="M10" i="32" l="1"/>
  <c r="M122" i="32" s="1"/>
  <c r="L124" i="32"/>
  <c r="D86" i="10"/>
  <c r="D123" i="22"/>
  <c r="D123" i="20"/>
  <c r="D123" i="21"/>
  <c r="D126" i="21" s="1"/>
  <c r="J11" i="25"/>
  <c r="J123" i="25" s="1"/>
  <c r="I126" i="25"/>
  <c r="J11" i="24"/>
  <c r="J123" i="24" s="1"/>
  <c r="I126" i="24"/>
  <c r="J11" i="23"/>
  <c r="J123" i="23" s="1"/>
  <c r="I126" i="23"/>
  <c r="H137" i="10"/>
  <c r="F45" i="14"/>
  <c r="K45" i="14" s="1"/>
  <c r="E11" i="18"/>
  <c r="E123" i="18" s="1"/>
  <c r="D126" i="18"/>
  <c r="E11" i="19"/>
  <c r="E123" i="19" s="1"/>
  <c r="D126" i="19"/>
  <c r="B24" i="3"/>
  <c r="B33" i="3"/>
  <c r="B86" i="3"/>
  <c r="B88" i="3"/>
  <c r="B104" i="3"/>
  <c r="B14" i="3"/>
  <c r="N10" i="32" l="1"/>
  <c r="N122" i="32" s="1"/>
  <c r="N124" i="32" s="1"/>
  <c r="M124" i="32"/>
  <c r="D126" i="22"/>
  <c r="E11" i="22"/>
  <c r="E123" i="22" s="1"/>
  <c r="D126" i="20"/>
  <c r="E11" i="20"/>
  <c r="E123" i="20" s="1"/>
  <c r="E11" i="21"/>
  <c r="E123" i="21" s="1"/>
  <c r="F11" i="21" s="1"/>
  <c r="K11" i="23"/>
  <c r="K123" i="23" s="1"/>
  <c r="J126" i="23"/>
  <c r="K11" i="24"/>
  <c r="K123" i="24" s="1"/>
  <c r="J126" i="24"/>
  <c r="K11" i="25"/>
  <c r="K123" i="25" s="1"/>
  <c r="J126" i="25"/>
  <c r="L49" i="14"/>
  <c r="G49" i="14"/>
  <c r="F11" i="19"/>
  <c r="F123" i="19" s="1"/>
  <c r="E126" i="19"/>
  <c r="F11" i="18"/>
  <c r="F123" i="18" s="1"/>
  <c r="E126" i="18"/>
  <c r="E126" i="22" l="1"/>
  <c r="F11" i="22"/>
  <c r="F123" i="22" s="1"/>
  <c r="G11" i="22" s="1"/>
  <c r="E126" i="20"/>
  <c r="F11" i="20"/>
  <c r="F123" i="20" s="1"/>
  <c r="G11" i="20" s="1"/>
  <c r="F123" i="21"/>
  <c r="E126" i="21"/>
  <c r="L11" i="25"/>
  <c r="L123" i="25" s="1"/>
  <c r="K126" i="25"/>
  <c r="L11" i="24"/>
  <c r="L123" i="24" s="1"/>
  <c r="K126" i="24"/>
  <c r="L11" i="23"/>
  <c r="L123" i="23" s="1"/>
  <c r="K126" i="23"/>
  <c r="G11" i="19"/>
  <c r="G123" i="19" s="1"/>
  <c r="F126" i="19"/>
  <c r="G11" i="18"/>
  <c r="G123" i="18" s="1"/>
  <c r="F126" i="18"/>
  <c r="F126" i="21" l="1"/>
  <c r="G11" i="21"/>
  <c r="G123" i="21" s="1"/>
  <c r="G123" i="22"/>
  <c r="G126" i="22" s="1"/>
  <c r="G123" i="20"/>
  <c r="F126" i="22"/>
  <c r="F126" i="20"/>
  <c r="M11" i="23"/>
  <c r="M123" i="23" s="1"/>
  <c r="L126" i="23"/>
  <c r="M11" i="24"/>
  <c r="M123" i="24" s="1"/>
  <c r="L126" i="24"/>
  <c r="M11" i="25"/>
  <c r="M123" i="25" s="1"/>
  <c r="L126" i="25"/>
  <c r="H11" i="18"/>
  <c r="H123" i="18" s="1"/>
  <c r="G126" i="18"/>
  <c r="H11" i="19"/>
  <c r="H123" i="19" s="1"/>
  <c r="G126" i="19"/>
  <c r="C123" i="3"/>
  <c r="C126" i="3" s="1"/>
  <c r="G126" i="20" l="1"/>
  <c r="H11" i="20"/>
  <c r="H123" i="20" s="1"/>
  <c r="H126" i="20" s="1"/>
  <c r="G126" i="21"/>
  <c r="H11" i="21"/>
  <c r="H123" i="21" s="1"/>
  <c r="H126" i="21" s="1"/>
  <c r="H11" i="22"/>
  <c r="H123" i="22" s="1"/>
  <c r="I11" i="22" s="1"/>
  <c r="N11" i="25"/>
  <c r="N123" i="25" s="1"/>
  <c r="M126" i="25"/>
  <c r="N11" i="24"/>
  <c r="N123" i="24" s="1"/>
  <c r="M126" i="24"/>
  <c r="N11" i="23"/>
  <c r="N123" i="23" s="1"/>
  <c r="M126" i="23"/>
  <c r="I11" i="19"/>
  <c r="I123" i="19" s="1"/>
  <c r="H126" i="19"/>
  <c r="I11" i="18"/>
  <c r="I123" i="18" s="1"/>
  <c r="H126" i="18"/>
  <c r="I123" i="22" l="1"/>
  <c r="H126" i="22"/>
  <c r="I11" i="20"/>
  <c r="I11" i="21"/>
  <c r="F71" i="14"/>
  <c r="K71" i="14" s="1"/>
  <c r="N126" i="23"/>
  <c r="F72" i="14"/>
  <c r="K72" i="14" s="1"/>
  <c r="N126" i="24"/>
  <c r="F73" i="14"/>
  <c r="K73" i="14" s="1"/>
  <c r="N126" i="25"/>
  <c r="J11" i="19"/>
  <c r="J123" i="19" s="1"/>
  <c r="I126" i="19"/>
  <c r="J11" i="18"/>
  <c r="J123" i="18" s="1"/>
  <c r="I126" i="18"/>
  <c r="R88" i="3"/>
  <c r="I126" i="22" l="1"/>
  <c r="J11" i="22"/>
  <c r="J123" i="22" s="1"/>
  <c r="I123" i="21"/>
  <c r="J11" i="21" s="1"/>
  <c r="I123" i="20"/>
  <c r="J11" i="20" s="1"/>
  <c r="L77" i="14"/>
  <c r="G77" i="14"/>
  <c r="K11" i="18"/>
  <c r="K123" i="18" s="1"/>
  <c r="J126" i="18"/>
  <c r="K11" i="19"/>
  <c r="K123" i="19" s="1"/>
  <c r="J126" i="19"/>
  <c r="N132" i="3"/>
  <c r="N133" i="3" s="1"/>
  <c r="N134" i="3" s="1"/>
  <c r="N135" i="3" s="1"/>
  <c r="N136" i="3" s="1"/>
  <c r="N137" i="3" s="1"/>
  <c r="N138" i="3" s="1"/>
  <c r="N139" i="3" s="1"/>
  <c r="N140" i="3" s="1"/>
  <c r="N141" i="3" s="1"/>
  <c r="J126" i="22" l="1"/>
  <c r="K11" i="22"/>
  <c r="K123" i="22"/>
  <c r="J123" i="20"/>
  <c r="K11" i="20" s="1"/>
  <c r="I126" i="20"/>
  <c r="J123" i="21"/>
  <c r="K11" i="21" s="1"/>
  <c r="I126" i="21"/>
  <c r="L11" i="18"/>
  <c r="L123" i="18" s="1"/>
  <c r="K126" i="18"/>
  <c r="L11" i="19"/>
  <c r="L123" i="19" s="1"/>
  <c r="K126" i="19"/>
  <c r="K126" i="22" l="1"/>
  <c r="L11" i="22"/>
  <c r="L123" i="22" s="1"/>
  <c r="M11" i="22" s="1"/>
  <c r="K123" i="21"/>
  <c r="L11" i="21" s="1"/>
  <c r="J126" i="21"/>
  <c r="K123" i="20"/>
  <c r="L11" i="20" s="1"/>
  <c r="J126" i="20"/>
  <c r="M11" i="18"/>
  <c r="M123" i="18" s="1"/>
  <c r="L126" i="18"/>
  <c r="M11" i="19"/>
  <c r="M123" i="19" s="1"/>
  <c r="L126" i="19"/>
  <c r="H25" i="10"/>
  <c r="M123" i="22" l="1"/>
  <c r="L126" i="22"/>
  <c r="L123" i="20"/>
  <c r="M11" i="20" s="1"/>
  <c r="K126" i="20"/>
  <c r="L123" i="21"/>
  <c r="M11" i="21" s="1"/>
  <c r="K126" i="21"/>
  <c r="N11" i="19"/>
  <c r="N123" i="19" s="1"/>
  <c r="F18" i="14" s="1"/>
  <c r="K18" i="14" s="1"/>
  <c r="M126" i="19"/>
  <c r="N11" i="18"/>
  <c r="N123" i="18" s="1"/>
  <c r="F17" i="14" s="1"/>
  <c r="K17" i="14" s="1"/>
  <c r="M126" i="18"/>
  <c r="F32" i="10"/>
  <c r="F86" i="10" s="1"/>
  <c r="H24" i="10"/>
  <c r="H33" i="10"/>
  <c r="N86" i="3"/>
  <c r="M86" i="3"/>
  <c r="J86" i="3"/>
  <c r="D86" i="3"/>
  <c r="D11" i="3"/>
  <c r="I86" i="14" l="1"/>
  <c r="M126" i="22"/>
  <c r="N11" i="22"/>
  <c r="N123" i="22" s="1"/>
  <c r="M123" i="21"/>
  <c r="N11" i="21" s="1"/>
  <c r="N123" i="21" s="1"/>
  <c r="L126" i="21"/>
  <c r="M123" i="20"/>
  <c r="N11" i="20" s="1"/>
  <c r="N123" i="20" s="1"/>
  <c r="L126" i="20"/>
  <c r="N126" i="19"/>
  <c r="N126" i="18"/>
  <c r="H32" i="10"/>
  <c r="D123" i="3"/>
  <c r="D126" i="3" s="1"/>
  <c r="C86" i="3"/>
  <c r="G86" i="3"/>
  <c r="L86" i="3"/>
  <c r="H86" i="3"/>
  <c r="E86" i="3"/>
  <c r="I86" i="3"/>
  <c r="F86" i="3"/>
  <c r="K86" i="3"/>
  <c r="F64" i="14" l="1"/>
  <c r="K64" i="14" s="1"/>
  <c r="N126" i="22"/>
  <c r="N126" i="20"/>
  <c r="F62" i="14"/>
  <c r="N126" i="21"/>
  <c r="F63" i="14"/>
  <c r="K63" i="14" s="1"/>
  <c r="M126" i="20"/>
  <c r="M126" i="21"/>
  <c r="H13" i="10"/>
  <c r="H145" i="10"/>
  <c r="R86" i="3"/>
  <c r="F83" i="14" s="1"/>
  <c r="E11" i="3"/>
  <c r="E123" i="3" s="1"/>
  <c r="K62" i="14" l="1"/>
  <c r="L68" i="14" s="1"/>
  <c r="L78" i="14" s="1"/>
  <c r="G68" i="14"/>
  <c r="G78" i="14" s="1"/>
  <c r="G84" i="14"/>
  <c r="K83" i="14"/>
  <c r="F11" i="3"/>
  <c r="F123" i="3" s="1"/>
  <c r="E126" i="3"/>
  <c r="H129" i="10"/>
  <c r="D144" i="10"/>
  <c r="H144" i="10"/>
  <c r="H86" i="10"/>
  <c r="H108" i="10" s="1"/>
  <c r="H120" i="10" s="1"/>
  <c r="G85" i="14" l="1"/>
  <c r="L84" i="14"/>
  <c r="L85" i="14" s="1"/>
  <c r="G11" i="3"/>
  <c r="G123" i="3" s="1"/>
  <c r="F126" i="3"/>
  <c r="H128" i="10"/>
  <c r="D128" i="10"/>
  <c r="H11" i="3" l="1"/>
  <c r="H123" i="3" s="1"/>
  <c r="G126" i="3"/>
  <c r="H126" i="3" l="1"/>
  <c r="I11" i="3"/>
  <c r="I123" i="3" s="1"/>
  <c r="J11" i="3" l="1"/>
  <c r="J123" i="3" s="1"/>
  <c r="I126" i="3"/>
  <c r="K11" i="3" l="1"/>
  <c r="K123" i="3" s="1"/>
  <c r="J126" i="3"/>
  <c r="L11" i="3" l="1"/>
  <c r="L123" i="3" s="1"/>
  <c r="K126" i="3"/>
  <c r="M11" i="3" l="1"/>
  <c r="M123" i="3" s="1"/>
  <c r="L126" i="3"/>
  <c r="N11" i="3" l="1"/>
  <c r="N123" i="3" s="1"/>
  <c r="F16" i="14" s="1"/>
  <c r="M126" i="3"/>
  <c r="K16" i="14" l="1"/>
  <c r="L24" i="14" s="1"/>
  <c r="L50" i="14" s="1"/>
  <c r="L86" i="14" s="1"/>
  <c r="G24" i="14"/>
  <c r="G50" i="14" s="1"/>
  <c r="G86" i="14" s="1"/>
  <c r="N126" i="3"/>
  <c r="B5" i="23" l="1"/>
  <c r="B5" i="25"/>
  <c r="B5" i="21"/>
  <c r="B5" i="3"/>
  <c r="B5" i="22"/>
  <c r="B5" i="19"/>
  <c r="B5" i="18"/>
  <c r="B5" i="20"/>
  <c r="B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Roberts</author>
  </authors>
  <commentList>
    <comment ref="I12" authorId="0" shapeId="0" xr:uid="{9CD2898B-2879-439F-BE86-5A73E155BCBA}">
      <text>
        <r>
          <rPr>
            <b/>
            <sz val="9"/>
            <color indexed="81"/>
            <rFont val="Tahoma"/>
            <family val="2"/>
          </rPr>
          <t>Roberts Accounting:</t>
        </r>
        <r>
          <rPr>
            <sz val="9"/>
            <color indexed="81"/>
            <rFont val="Tahoma"/>
            <family val="2"/>
          </rPr>
          <t xml:space="preserve">
This section is intended for the CPA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tc={DD60DD33-FED5-434A-9DBD-E86D5E6D9B25}</author>
    <author>tc={7D41438B-DD4D-4E67-A0B0-18DFCE05F18D}</author>
    <author>tc={5264976D-EA83-4F14-96E7-3EACF29C644C}</author>
  </authors>
  <commentList>
    <comment ref="P123" authorId="0" shapeId="0" xr:uid="{DD60DD33-FED5-434A-9DBD-E86D5E6D9B25}">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7D41438B-DD4D-4E67-A0B0-18DFCE05F18D}">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5264976D-EA83-4F14-96E7-3EACF29C644C}">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tc={26A9E815-FA2E-4673-9DF1-8079CE19C216}</author>
    <author>tc={AC43E252-50EC-46B3-8CE1-B4A220404357}</author>
    <author>tc={A80A1D25-E416-4A04-B1F4-EA0BB10C7CD1}</author>
  </authors>
  <commentList>
    <comment ref="P123" authorId="0" shapeId="0" xr:uid="{26A9E815-FA2E-4673-9DF1-8079CE19C216}">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AC43E252-50EC-46B3-8CE1-B4A220404357}">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A80A1D25-E416-4A04-B1F4-EA0BB10C7CD1}">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tc={93250357-20E1-443D-82C8-98AE656AC864}</author>
    <author>tc={A79B8AEC-F46C-4AC2-8347-FBEE30D1F4D6}</author>
    <author>tc={00A8A50D-D133-4E97-BEA2-2B332AAB3C61}</author>
  </authors>
  <commentList>
    <comment ref="P123" authorId="0" shapeId="0" xr:uid="{93250357-20E1-443D-82C8-98AE656AC864}">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A79B8AEC-F46C-4AC2-8347-FBEE30D1F4D6}">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00A8A50D-D133-4E97-BEA2-2B332AAB3C61}">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tc={B6D042FA-CE38-4B16-83BB-D2E465A4DEF5}</author>
    <author>tc={930112CA-C742-4F17-AEB5-3EE31A60315F}</author>
  </authors>
  <commentList>
    <comment ref="B79" authorId="0" shapeId="0" xr:uid="{B6D042FA-CE38-4B16-83BB-D2E465A4DEF5}">
      <text>
        <t>[Threaded comment]
Your version of Excel allows you to read this threaded comment; however, any edits to it will get removed if the file is opened in a newer version of Excel. Learn more: https://go.microsoft.com/fwlink/?linkid=870924
Comment:
    Enter here any income or expenses you are not sure how to classify to be discussed with your accountant.</t>
      </text>
    </comment>
    <comment ref="F98" authorId="1" shapeId="0" xr:uid="{930112CA-C742-4F17-AEB5-3EE31A60315F}">
      <text>
        <t>[Threaded comment]
Your version of Excel allows you to read this threaded comment; however, any edits to it will get removed if the file is opened in a newer version of Excel. Learn more: https://go.microsoft.com/fwlink/?linkid=870924
Comment:
    CPA to enter current mileage rate provided by the IRS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tc={174B76AE-6A0D-4DAC-93B2-7CB488416FEC}</author>
    <author>tc={70541000-62B4-482C-AF0A-EF15259A3770}</author>
    <author>tc={0E881184-1F47-4013-9471-0F19A5A3FD02}</author>
  </authors>
  <commentList>
    <comment ref="P123" authorId="0" shapeId="0" xr:uid="{174B76AE-6A0D-4DAC-93B2-7CB488416FEC}">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70541000-62B4-482C-AF0A-EF15259A3770}">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0E881184-1F47-4013-9471-0F19A5A3FD02}">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tc={15FCBD8B-E8E2-48EE-B30C-5122EBC51C10}</author>
    <author>tc={D4B4FDBE-B0EA-4782-B2B6-0C9BC5F6952E}</author>
    <author>tc={FBA1DA6B-EEEC-4D15-AAD3-B7CAA1153C57}</author>
  </authors>
  <commentList>
    <comment ref="P123" authorId="0" shapeId="0" xr:uid="{15FCBD8B-E8E2-48EE-B30C-5122EBC51C10}">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D4B4FDBE-B0EA-4782-B2B6-0C9BC5F6952E}">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FBA1DA6B-EEEC-4D15-AAD3-B7CAA1153C57}">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tc={FFCAB641-713E-4202-8EFC-9A9E470585DB}</author>
    <author>tc={7312AF1F-C509-4A5B-A227-DE29FFEDEF75}</author>
    <author>tc={05420F77-2C69-4AE5-A91B-159E64E88464}</author>
  </authors>
  <commentList>
    <comment ref="P123" authorId="0" shapeId="0" xr:uid="{FFCAB641-713E-4202-8EFC-9A9E470585DB}">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7312AF1F-C509-4A5B-A227-DE29FFEDEF75}">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05420F77-2C69-4AE5-A91B-159E64E88464}">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tc={F48ED501-6991-4071-97C5-745F4F753497}</author>
    <author>tc={288B9E05-3ADF-44A5-922E-49E12CEF9AF7}</author>
    <author>tc={9BE5D975-B368-444A-A95C-F79A34F86635}</author>
  </authors>
  <commentList>
    <comment ref="P122" authorId="0" shapeId="0" xr:uid="{F48ED501-6991-4071-97C5-745F4F753497}">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28" authorId="1" shapeId="0" xr:uid="{288B9E05-3ADF-44A5-922E-49E12CEF9AF7}">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28" authorId="2" shapeId="0" xr:uid="{9BE5D975-B368-444A-A95C-F79A34F86635}">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tc={E252B6CE-662D-4C99-8995-1E9C9CA206C9}</author>
    <author>tc={A5FA80A5-C496-459C-8C43-2FA7DD4F26DB}</author>
    <author>tc={13C14127-6065-47CB-9610-EBA6A20173B6}</author>
  </authors>
  <commentList>
    <comment ref="P123" authorId="0" shapeId="0" xr:uid="{E252B6CE-662D-4C99-8995-1E9C9CA206C9}">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A5FA80A5-C496-459C-8C43-2FA7DD4F26DB}">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13C14127-6065-47CB-9610-EBA6A20173B6}">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tc={AEA5E6F6-B1AD-435A-9D0D-F1959413A882}</author>
    <author>tc={DF888D0B-074F-41BE-BFF5-8AD44371920E}</author>
    <author>tc={636A6530-11A6-4003-9687-5F61B303B7CB}</author>
  </authors>
  <commentList>
    <comment ref="P123" authorId="0" shapeId="0" xr:uid="{AEA5E6F6-B1AD-435A-9D0D-F1959413A882}">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DF888D0B-074F-41BE-BFF5-8AD44371920E}">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636A6530-11A6-4003-9687-5F61B303B7CB}">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tc={EBD13385-B5B7-4C7C-A375-67B728F74CDF}</author>
    <author>tc={E2E3CEA8-C9AD-438F-8F7E-E75ABD6CA3A8}</author>
    <author>tc={0FCF3387-A1CC-4907-AB03-956FCFE72493}</author>
  </authors>
  <commentList>
    <comment ref="P123" authorId="0" shapeId="0" xr:uid="{EBD13385-B5B7-4C7C-A375-67B728F74CDF}">
      <text>
        <t>[Threaded comment]
Your version of Excel allows you to read this threaded comment; however, any edits to it will get removed if the file is opened in a newer version of Excel. Learn more: https://go.microsoft.com/fwlink/?linkid=870924
Comment:
    This formula should equal zero</t>
      </text>
    </comment>
    <comment ref="D130" authorId="1" shapeId="0" xr:uid="{E2E3CEA8-C9AD-438F-8F7E-E75ABD6CA3A8}">
      <text>
        <t>[Threaded comment]
Your version of Excel allows you to read this threaded comment; however, any edits to it will get removed if the file is opened in a newer version of Excel. Learn more: https://go.microsoft.com/fwlink/?linkid=870924
Comment:
    Enter asset purchases as a positive amount and asset sales as a negative amount in this section</t>
      </text>
    </comment>
    <comment ref="K130" authorId="2" shapeId="0" xr:uid="{0FCF3387-A1CC-4907-AB03-956FCFE72493}">
      <text>
        <t>[Threaded comment]
Your version of Excel allows you to read this threaded comment; however, any edits to it will get removed if the file is opened in a newer version of Excel. Learn more: https://go.microsoft.com/fwlink/?linkid=870924
Comment:
    Enter investment/contribution as a positive amount and draws/distributions as a negative amount in this section</t>
      </text>
    </comment>
  </commentList>
</comments>
</file>

<file path=xl/sharedStrings.xml><?xml version="1.0" encoding="utf-8"?>
<sst xmlns="http://schemas.openxmlformats.org/spreadsheetml/2006/main" count="1111" uniqueCount="337">
  <si>
    <t>Links to Specific Topics</t>
  </si>
  <si>
    <t>Income Statement</t>
  </si>
  <si>
    <t>Balance Sheet</t>
  </si>
  <si>
    <t>Bank Acc Tabs</t>
  </si>
  <si>
    <t>Credit Card Acc Tabs</t>
  </si>
  <si>
    <t>Loan Acc Tabs</t>
  </si>
  <si>
    <t>Home Office &amp; Mileage</t>
  </si>
  <si>
    <t>Adjusting Journal Entries</t>
  </si>
  <si>
    <t>Go back to the top</t>
  </si>
  <si>
    <t>• If you have any notes, questions, or concerns;</t>
  </si>
  <si>
    <t>• Contact your RAC representative</t>
  </si>
  <si>
    <t>• Income Statement amounts are linked and calculated automatically</t>
  </si>
  <si>
    <t>• Income, Cost of Goods Sold, and Expense account titles in column B should edited on this tab if necessary, NOT on any of the other tabs of this workbook - These account titles will flow to the appropriate tabs</t>
  </si>
  <si>
    <t>• The CPA Adjustments column is for RAC use only</t>
  </si>
  <si>
    <t>• These sign offs are for RAC use only</t>
  </si>
  <si>
    <t>• The Balance Sheet is linked to the other tabs in the spreadsheet so manual entries on this tab will be limited</t>
  </si>
  <si>
    <t>• Pale yellow highlighted cells may require manual entry</t>
  </si>
  <si>
    <t>• Enter the ending date of the applicable year (ex. 12/31/2026) in the appropriate cell - this will flow to the appropriate tabs</t>
  </si>
  <si>
    <t>• Pale yellow highlighted cells require manual entry</t>
  </si>
  <si>
    <t>• Enter the bank name, account type, and last 4 digits of the account # in the appropriate cell (ex. Chase Checking 1234) - this will flow to the appropriate tabs</t>
  </si>
  <si>
    <t>• All entries should be positive numbers unless one of the following exceptions apply:</t>
  </si>
  <si>
    <r>
      <t xml:space="preserve">• </t>
    </r>
    <r>
      <rPr>
        <b/>
        <sz val="11"/>
        <rFont val="Calibri Light"/>
        <family val="2"/>
      </rPr>
      <t xml:space="preserve">Exception 1: </t>
    </r>
    <r>
      <rPr>
        <sz val="11"/>
        <rFont val="Calibri Light"/>
        <family val="2"/>
      </rPr>
      <t>Returns &amp; Allowances in the Income section should be entered as a negative amount (as indicated in the account title)</t>
    </r>
  </si>
  <si>
    <r>
      <t xml:space="preserve">• </t>
    </r>
    <r>
      <rPr>
        <b/>
        <sz val="11"/>
        <rFont val="Calibri Light"/>
        <family val="2"/>
      </rPr>
      <t>Exception 2:</t>
    </r>
    <r>
      <rPr>
        <sz val="11"/>
        <rFont val="Calibri Light"/>
        <family val="2"/>
      </rPr>
      <t xml:space="preserve"> The ending balance as shown on the bank statement is negative (overdrawn account)</t>
    </r>
  </si>
  <si>
    <r>
      <t xml:space="preserve">• </t>
    </r>
    <r>
      <rPr>
        <b/>
        <sz val="11"/>
        <rFont val="Calibri Light"/>
        <family val="2"/>
      </rPr>
      <t>Exception 3:</t>
    </r>
    <r>
      <rPr>
        <sz val="11"/>
        <rFont val="Calibri Light"/>
        <family val="2"/>
      </rPr>
      <t xml:space="preserve"> Any refunded expenses should be entered as a negative number in the applicable expense row</t>
    </r>
  </si>
  <si>
    <t>• To unhide additional Bank Acc tabs, right click on any tab, choose the unhide option from the menu, then choose the tabs you wish to unhide</t>
  </si>
  <si>
    <t>• If you need more than the 3 available Bank Acc tabs, please reach out to your RAC representative for assistance</t>
  </si>
  <si>
    <t>• Enter the credit card name, account type, and last 4 digits of the account # in the appropriate cell (ex. Visa CC 5678) - this will flow to the appropriate tabs</t>
  </si>
  <si>
    <t>• Enter the ending balance and closing/end date as shown on the monthly statement at the bottom of the tab</t>
  </si>
  <si>
    <r>
      <t>•</t>
    </r>
    <r>
      <rPr>
        <b/>
        <sz val="11"/>
        <rFont val="Calibri Light"/>
        <family val="2"/>
      </rPr>
      <t xml:space="preserve"> Exception 1: </t>
    </r>
    <r>
      <rPr>
        <sz val="11"/>
        <rFont val="Calibri Light"/>
        <family val="2"/>
      </rPr>
      <t>The ending balance as shown on the credit card statement is negative (overpaid account)</t>
    </r>
  </si>
  <si>
    <r>
      <t xml:space="preserve">• </t>
    </r>
    <r>
      <rPr>
        <b/>
        <sz val="11"/>
        <rFont val="Calibri Light"/>
        <family val="2"/>
      </rPr>
      <t xml:space="preserve">Exception 2: </t>
    </r>
    <r>
      <rPr>
        <sz val="11"/>
        <rFont val="Calibri Light"/>
        <family val="2"/>
      </rPr>
      <t>Any refunded expenses should be entered as a negative number in the applicable expense row</t>
    </r>
  </si>
  <si>
    <t>• To unhide additional Credit Card Acc tabs, right click on any tab, choose the unhide option from the menu, then choose the tabs you wish to unhide</t>
  </si>
  <si>
    <t>• If you need more than the 3 available Credit Card Acc tabs, please reach out to your RAC representative for assistance</t>
  </si>
  <si>
    <t>• Enter the loan provider, account type, and last 4 digits of the account # in the appropriate cell (ex. M&amp;T LOC 9999, ESL Truck Loan 0000) - this will flow to the appropriate tabs</t>
  </si>
  <si>
    <r>
      <t xml:space="preserve">• </t>
    </r>
    <r>
      <rPr>
        <b/>
        <sz val="11"/>
        <rFont val="Calibri Light"/>
        <family val="2"/>
      </rPr>
      <t xml:space="preserve">Exception 1: </t>
    </r>
    <r>
      <rPr>
        <sz val="11"/>
        <rFont val="Calibri Light"/>
        <family val="2"/>
      </rPr>
      <t>The ending balance as shown on the loan statement is negative (overpaid account)</t>
    </r>
  </si>
  <si>
    <r>
      <t>•</t>
    </r>
    <r>
      <rPr>
        <b/>
        <sz val="11"/>
        <rFont val="Calibri Light"/>
        <family val="2"/>
      </rPr>
      <t xml:space="preserve"> Exception 2:</t>
    </r>
    <r>
      <rPr>
        <sz val="11"/>
        <rFont val="Calibri Light"/>
        <family val="2"/>
      </rPr>
      <t xml:space="preserve"> Any refunded expenses should be entered as a negative number in the applicable expense row</t>
    </r>
  </si>
  <si>
    <t>• EVERY transaction/ONLY transactions on the loan statements should be entered on this tab</t>
  </si>
  <si>
    <t>• To unhide additional Loan Acc tabs, right click on any tab, choose the unhide option from the menu, then choose the tabs you wish to unhide</t>
  </si>
  <si>
    <t>• If you need more than the 3 available Loan Acc tabs, please reach out to your RAC representative for assistance</t>
  </si>
  <si>
    <t>• Enter the total square footage of your home that contains the home office (can be found on Zillow if unknown)</t>
  </si>
  <si>
    <t>• Enter the total square footage of the office space in your home dedicated to business use</t>
  </si>
  <si>
    <t>• Enter any home expenses by month in the categories provided on this tab</t>
  </si>
  <si>
    <t>• Enter the make, model, and year of each vehicle</t>
  </si>
  <si>
    <t>• If your business has more than 4 business use vehicles, please contact your RAC representative for assistance</t>
  </si>
  <si>
    <r>
      <t xml:space="preserve">• Enter the number of business miles driven and the number of total miles driven by vehicle. </t>
    </r>
    <r>
      <rPr>
        <b/>
        <sz val="11"/>
        <color rgb="FF000000"/>
        <rFont val="Calibri Light"/>
        <family val="2"/>
      </rPr>
      <t>DO NOT</t>
    </r>
    <r>
      <rPr>
        <sz val="11"/>
        <color rgb="FF000000"/>
        <rFont val="Calibri Light"/>
        <family val="2"/>
      </rPr>
      <t xml:space="preserve"> enter a dollar amount</t>
    </r>
  </si>
  <si>
    <t>• Enter the in service date by vehicle</t>
  </si>
  <si>
    <t>Notes, Questions, Concerns</t>
  </si>
  <si>
    <r>
      <t xml:space="preserve">Income, COGS, and Expense account titles (column B) can be edited on this tab
</t>
    </r>
    <r>
      <rPr>
        <b/>
        <sz val="11"/>
        <color rgb="FFFF0000"/>
        <rFont val="Calibri Light"/>
        <family val="2"/>
      </rPr>
      <t xml:space="preserve">DO NOT </t>
    </r>
    <r>
      <rPr>
        <b/>
        <sz val="11"/>
        <rFont val="Calibri Light"/>
        <family val="2"/>
      </rPr>
      <t xml:space="preserve">edit Non‑Income Deposit or Non‑Expense Withdrawal account titles here, as they are linked to the </t>
    </r>
    <r>
      <rPr>
        <b/>
        <i/>
        <sz val="11"/>
        <rFont val="Calibri Light"/>
        <family val="2"/>
      </rPr>
      <t>Balance Sheet</t>
    </r>
    <r>
      <rPr>
        <b/>
        <sz val="11"/>
        <rFont val="Calibri Light"/>
        <family val="2"/>
      </rPr>
      <t xml:space="preserve"> tab
</t>
    </r>
    <r>
      <rPr>
        <b/>
        <sz val="11"/>
        <color rgb="FFFF0000"/>
        <rFont val="Calibri Light"/>
        <family val="2"/>
      </rPr>
      <t>DO NOT</t>
    </r>
    <r>
      <rPr>
        <b/>
        <sz val="11"/>
        <rFont val="Calibri Light"/>
        <family val="2"/>
      </rPr>
      <t xml:space="preserve"> enter any amounts on this tab, all amounts are linked and calculated automatically
Please refer to the </t>
    </r>
    <r>
      <rPr>
        <b/>
        <i/>
        <sz val="11"/>
        <rFont val="Calibri Light"/>
        <family val="2"/>
      </rPr>
      <t>Instructions</t>
    </r>
    <r>
      <rPr>
        <b/>
        <sz val="11"/>
        <rFont val="Calibri Light"/>
        <family val="2"/>
      </rPr>
      <t xml:space="preserve"> tab for more guidance</t>
    </r>
  </si>
  <si>
    <t>INCOME STATEMENT</t>
  </si>
  <si>
    <t>PRELIMINARY</t>
  </si>
  <si>
    <t>CPA ADJUSTMENTS</t>
  </si>
  <si>
    <t>FINAL</t>
  </si>
  <si>
    <t>INCOME (TOTAL):</t>
  </si>
  <si>
    <t>Revenue</t>
  </si>
  <si>
    <r>
      <t xml:space="preserve">Less: Returns &amp; Allowances </t>
    </r>
    <r>
      <rPr>
        <sz val="11"/>
        <color rgb="FFFF0000"/>
        <rFont val="Calibri Light"/>
        <family val="2"/>
      </rPr>
      <t>(Enter as a negative value)</t>
    </r>
  </si>
  <si>
    <t>Interest Income</t>
  </si>
  <si>
    <t>Other Income (Refund)</t>
  </si>
  <si>
    <t>Credit Card Rewards (Cash Back, CC Credit, etc.)</t>
  </si>
  <si>
    <t>[Insert New Income Here]</t>
  </si>
  <si>
    <t>COST OF GOODS SOLD (TOTAL):</t>
  </si>
  <si>
    <t>Purchases</t>
  </si>
  <si>
    <t>Supplies and Materials</t>
  </si>
  <si>
    <t>Contract Labor</t>
  </si>
  <si>
    <t>Salaries and Wages (COGS)</t>
  </si>
  <si>
    <t>[Insert New COGS Expense Here]</t>
  </si>
  <si>
    <t>OPERATING EXPENSES (TOTAL):</t>
  </si>
  <si>
    <t>Accounting</t>
  </si>
  <si>
    <t>Advertising</t>
  </si>
  <si>
    <t>Answering Service</t>
  </si>
  <si>
    <t>Auto and Truck</t>
  </si>
  <si>
    <t>Gasoline/Fuel</t>
  </si>
  <si>
    <t>Bad Debts</t>
  </si>
  <si>
    <t>Bank Service Charges</t>
  </si>
  <si>
    <t>Charitable Contributions</t>
  </si>
  <si>
    <t>Commissions Expense</t>
  </si>
  <si>
    <t>Delivery &amp; Freight</t>
  </si>
  <si>
    <t>Depletion (except oil &amp; gas)</t>
  </si>
  <si>
    <t>Dues and Subscriptions</t>
  </si>
  <si>
    <t>Employee Benefit Program</t>
  </si>
  <si>
    <t>Gifts</t>
  </si>
  <si>
    <t>Insurance</t>
  </si>
  <si>
    <t>Vehicle Insurance</t>
  </si>
  <si>
    <t>Health Insurance</t>
  </si>
  <si>
    <t>Interest Expense</t>
  </si>
  <si>
    <t>Cleaning Expense</t>
  </si>
  <si>
    <t>Legal &amp; Professional</t>
  </si>
  <si>
    <t>Licenses and Permits</t>
  </si>
  <si>
    <t>Meals and Entertainment</t>
  </si>
  <si>
    <t>Miscellaneous</t>
  </si>
  <si>
    <t>Office Expense</t>
  </si>
  <si>
    <t>Outside Services</t>
  </si>
  <si>
    <t>Parking and Tolls</t>
  </si>
  <si>
    <t>Postage</t>
  </si>
  <si>
    <t>Printing</t>
  </si>
  <si>
    <r>
      <t xml:space="preserve">Rent Expense - </t>
    </r>
    <r>
      <rPr>
        <b/>
        <sz val="11"/>
        <color theme="1"/>
        <rFont val="Calibri Light"/>
        <family val="2"/>
      </rPr>
      <t>Personal Property</t>
    </r>
    <r>
      <rPr>
        <sz val="11"/>
        <color theme="1"/>
        <rFont val="Calibri Light"/>
        <family val="2"/>
      </rPr>
      <t xml:space="preserve"> (example: equipment)</t>
    </r>
  </si>
  <si>
    <r>
      <t xml:space="preserve">Rent Expense - </t>
    </r>
    <r>
      <rPr>
        <b/>
        <sz val="11"/>
        <color theme="1"/>
        <rFont val="Calibri Light"/>
        <family val="2"/>
      </rPr>
      <t xml:space="preserve">Real Property </t>
    </r>
    <r>
      <rPr>
        <sz val="11"/>
        <color theme="1"/>
        <rFont val="Calibri Light"/>
        <family val="2"/>
      </rPr>
      <t>(example: building/office space)</t>
    </r>
  </si>
  <si>
    <t>Repairs/Maintenance</t>
  </si>
  <si>
    <t>Salaries and Wages</t>
  </si>
  <si>
    <t>Security</t>
  </si>
  <si>
    <t>Supplies &amp; Materials</t>
  </si>
  <si>
    <r>
      <t xml:space="preserve">Property Taxes - </t>
    </r>
    <r>
      <rPr>
        <b/>
        <sz val="11"/>
        <color theme="1"/>
        <rFont val="Calibri Light"/>
        <family val="2"/>
      </rPr>
      <t>Real Estate</t>
    </r>
  </si>
  <si>
    <r>
      <t xml:space="preserve">Property Taxes - </t>
    </r>
    <r>
      <rPr>
        <b/>
        <sz val="11"/>
        <color theme="1"/>
        <rFont val="Calibri Light"/>
        <family val="2"/>
      </rPr>
      <t>Personal Property</t>
    </r>
  </si>
  <si>
    <t>Payroll Taxes</t>
  </si>
  <si>
    <t>State Taxes (NYSFT)</t>
  </si>
  <si>
    <t>State Taxes (PTET)</t>
  </si>
  <si>
    <t>Sales Tax</t>
  </si>
  <si>
    <t>Telephone/Cell Phone</t>
  </si>
  <si>
    <t>Small Tools</t>
  </si>
  <si>
    <t>Travel</t>
  </si>
  <si>
    <t>Uniforms</t>
  </si>
  <si>
    <t>Utilities</t>
  </si>
  <si>
    <t>Payroll Processing Fees</t>
  </si>
  <si>
    <t>Ask My Accountant</t>
  </si>
  <si>
    <t xml:space="preserve">Amortization Expense </t>
  </si>
  <si>
    <t>Depreciation Expense</t>
  </si>
  <si>
    <t>[Insert New Expense Here]</t>
  </si>
  <si>
    <t>NON-INCOME DEPOSITS:</t>
  </si>
  <si>
    <t>Fixed Asset Sales Proceeds (List out below)</t>
  </si>
  <si>
    <t>[Insert New Non-Income Deposits Here]</t>
  </si>
  <si>
    <t>NON-EXPENSE WITHDRAWALS:</t>
  </si>
  <si>
    <t>Fixed Asset Purchases (List out below)</t>
  </si>
  <si>
    <t>[Insert New Non-Expense Withdrawals Here]</t>
  </si>
  <si>
    <t>CLIENT NAME</t>
  </si>
  <si>
    <t>BALANCE SHEET</t>
  </si>
  <si>
    <t>12/31/20xx</t>
  </si>
  <si>
    <t>PRIOR YEAR BALANCES</t>
  </si>
  <si>
    <t>END OF YEAR BALANCES</t>
  </si>
  <si>
    <t>ASSETS:</t>
  </si>
  <si>
    <t>Current Assets:</t>
  </si>
  <si>
    <t>Cash &amp; Bank Accounts:</t>
  </si>
  <si>
    <t>Accounts Receivable</t>
  </si>
  <si>
    <t>Inventory</t>
  </si>
  <si>
    <t>[Insert New Current Asset Here]</t>
  </si>
  <si>
    <t>Subtotal of Current Assets</t>
  </si>
  <si>
    <t>Tangible (Fixed) Assets:</t>
  </si>
  <si>
    <t>Buildings</t>
  </si>
  <si>
    <t>Machinery &amp; Equipment</t>
  </si>
  <si>
    <t>Furniture &amp; Fixtures</t>
  </si>
  <si>
    <t>Land</t>
  </si>
  <si>
    <t>Subtotal of Fixed Assets, Net</t>
  </si>
  <si>
    <t>Intangible Assets:</t>
  </si>
  <si>
    <t>[Insert New Intangible Asset Here]</t>
  </si>
  <si>
    <t>Subtotal of Int. Assets, Net</t>
  </si>
  <si>
    <t>Other Assets:</t>
  </si>
  <si>
    <t>Loans to Member</t>
  </si>
  <si>
    <t>Intercompany Loans Receivable</t>
  </si>
  <si>
    <t>[Insert New Other Asset Here]</t>
  </si>
  <si>
    <t>Subtotal of Other Assets</t>
  </si>
  <si>
    <t>TOTAL ASSETS</t>
  </si>
  <si>
    <t>LIABILITIES &amp; EQUITY:</t>
  </si>
  <si>
    <t>LIABILITIES</t>
  </si>
  <si>
    <t>Current Liabilities:</t>
  </si>
  <si>
    <t>Accounts Payable</t>
  </si>
  <si>
    <t>Notes Payable in Less than 1 Year</t>
  </si>
  <si>
    <t>Credit Cards Payable</t>
  </si>
  <si>
    <t>Accrued Payables</t>
  </si>
  <si>
    <t>[Insert New Current Liability Here]</t>
  </si>
  <si>
    <t>Subtotal of Current Liabilities</t>
  </si>
  <si>
    <t>Long-Term Liabilities/Mortgages:</t>
  </si>
  <si>
    <t>Loans Payable</t>
  </si>
  <si>
    <t>Loans from Member</t>
  </si>
  <si>
    <t>[Insert New LT Liability Here]</t>
  </si>
  <si>
    <t>Subtotal of Long-Term Liabilities</t>
  </si>
  <si>
    <t>TOTAL LIABILITIES</t>
  </si>
  <si>
    <t>EQUITY</t>
  </si>
  <si>
    <t>Member Investments</t>
  </si>
  <si>
    <t>Member Draws</t>
  </si>
  <si>
    <t>Retained Earnings</t>
  </si>
  <si>
    <t>Net Income per Books</t>
  </si>
  <si>
    <t>TOTAL EQUITY</t>
  </si>
  <si>
    <t>TOTAL LIABILITIES &amp; EQUITY</t>
  </si>
  <si>
    <t>Difference (should be zero)</t>
  </si>
  <si>
    <r>
      <rPr>
        <b/>
        <sz val="11"/>
        <color rgb="FFFF0000"/>
        <rFont val="Calibri Light"/>
        <family val="2"/>
      </rPr>
      <t xml:space="preserve">DO NOT </t>
    </r>
    <r>
      <rPr>
        <b/>
        <sz val="11"/>
        <rFont val="Calibri Light"/>
        <family val="2"/>
      </rPr>
      <t>edit any account titles on this tab, as they are linked to the</t>
    </r>
    <r>
      <rPr>
        <b/>
        <i/>
        <sz val="11"/>
        <rFont val="Calibri Light"/>
        <family val="2"/>
      </rPr>
      <t xml:space="preserve"> Income Statement</t>
    </r>
    <r>
      <rPr>
        <b/>
        <sz val="11"/>
        <rFont val="Calibri Light"/>
        <family val="2"/>
      </rPr>
      <t xml:space="preserve"> and </t>
    </r>
    <r>
      <rPr>
        <b/>
        <i/>
        <sz val="11"/>
        <rFont val="Calibri Light"/>
        <family val="2"/>
      </rPr>
      <t>Balance Sheet</t>
    </r>
    <r>
      <rPr>
        <b/>
        <sz val="11"/>
        <rFont val="Calibri Light"/>
        <family val="2"/>
      </rPr>
      <t xml:space="preserve"> tabs
Please refer to the </t>
    </r>
    <r>
      <rPr>
        <b/>
        <i/>
        <sz val="11"/>
        <rFont val="Calibri Light"/>
        <family val="2"/>
      </rPr>
      <t>Instructions</t>
    </r>
    <r>
      <rPr>
        <b/>
        <sz val="11"/>
        <rFont val="Calibri Light"/>
        <family val="2"/>
      </rPr>
      <t xml:space="preserve"> tab for more guidance</t>
    </r>
  </si>
  <si>
    <t>Monthly Activity Tracker for Bank Account</t>
  </si>
  <si>
    <t>[Bank Name, Acct Type, Last 4 Digits of Acct #]</t>
  </si>
  <si>
    <t>January</t>
  </si>
  <si>
    <t>February</t>
  </si>
  <si>
    <t>March</t>
  </si>
  <si>
    <t>April</t>
  </si>
  <si>
    <t>May</t>
  </si>
  <si>
    <t>June</t>
  </si>
  <si>
    <t>July</t>
  </si>
  <si>
    <t>August</t>
  </si>
  <si>
    <t>September</t>
  </si>
  <si>
    <t>October</t>
  </si>
  <si>
    <t>November</t>
  </si>
  <si>
    <t>December</t>
  </si>
  <si>
    <t>CPA ADJ</t>
  </si>
  <si>
    <t>Total</t>
  </si>
  <si>
    <t>BEG. BALANCE OF ACCOUNT</t>
  </si>
  <si>
    <t>ENDING BALANCE (CALCULATED)</t>
  </si>
  <si>
    <t>DIFFERENCE</t>
  </si>
  <si>
    <t>Equipment and Other Assets Purchased/(Sold)</t>
  </si>
  <si>
    <t>Personal "Investments" Activity Contributions / (Repayments)</t>
  </si>
  <si>
    <t>Purchase/Sale
 Date</t>
  </si>
  <si>
    <t>Transaction Date</t>
  </si>
  <si>
    <t>Investment / (Draw) Amount</t>
  </si>
  <si>
    <t>Description/Purpose</t>
  </si>
  <si>
    <t>Balance</t>
  </si>
  <si>
    <t>1)</t>
  </si>
  <si>
    <t>2)</t>
  </si>
  <si>
    <t>3)</t>
  </si>
  <si>
    <t>4)</t>
  </si>
  <si>
    <t>5)</t>
  </si>
  <si>
    <t>6)</t>
  </si>
  <si>
    <t>7)</t>
  </si>
  <si>
    <t>8)</t>
  </si>
  <si>
    <t>9)</t>
  </si>
  <si>
    <t>10)</t>
  </si>
  <si>
    <r>
      <t xml:space="preserve">DO NOT </t>
    </r>
    <r>
      <rPr>
        <b/>
        <sz val="11"/>
        <rFont val="Calibri Light"/>
        <family val="2"/>
      </rPr>
      <t>edit any account titles on this tab, as they are linked to the</t>
    </r>
    <r>
      <rPr>
        <b/>
        <i/>
        <sz val="11"/>
        <rFont val="Calibri Light"/>
        <family val="2"/>
      </rPr>
      <t xml:space="preserve"> Income Statement</t>
    </r>
    <r>
      <rPr>
        <b/>
        <sz val="11"/>
        <rFont val="Calibri Light"/>
        <family val="2"/>
      </rPr>
      <t xml:space="preserve"> and </t>
    </r>
    <r>
      <rPr>
        <b/>
        <i/>
        <sz val="11"/>
        <rFont val="Calibri Light"/>
        <family val="2"/>
      </rPr>
      <t>Balance Sheet</t>
    </r>
    <r>
      <rPr>
        <b/>
        <sz val="11"/>
        <rFont val="Calibri Light"/>
        <family val="2"/>
      </rPr>
      <t xml:space="preserve"> tabs
Please refer to the </t>
    </r>
    <r>
      <rPr>
        <b/>
        <i/>
        <sz val="11"/>
        <rFont val="Calibri Light"/>
        <family val="2"/>
      </rPr>
      <t>Instructions</t>
    </r>
    <r>
      <rPr>
        <b/>
        <sz val="11"/>
        <rFont val="Calibri Light"/>
        <family val="2"/>
      </rPr>
      <t xml:space="preserve"> tab for more guidance</t>
    </r>
  </si>
  <si>
    <t>Monthly Activity Tracker for Credit Card Account</t>
  </si>
  <si>
    <t>[Credit Card Name, Acct Type, Last 4 Digits of Acct #]</t>
  </si>
  <si>
    <t>BEG. BALANCE OF CREDIT CARD</t>
  </si>
  <si>
    <t>DATE OF ENDING BALANCE PER STMT</t>
  </si>
  <si>
    <t>Monthly Activity Tracker for Loan Account</t>
  </si>
  <si>
    <t>[Loan Provider, Acct Type, Last 4 Digits of Acct #]</t>
  </si>
  <si>
    <t>BEG. BALANCE OF LOAN</t>
  </si>
  <si>
    <r>
      <t xml:space="preserve">Please refer to the </t>
    </r>
    <r>
      <rPr>
        <b/>
        <i/>
        <sz val="11"/>
        <rFont val="Calibri Light"/>
        <family val="2"/>
      </rPr>
      <t>Instructions</t>
    </r>
    <r>
      <rPr>
        <b/>
        <sz val="11"/>
        <rFont val="Calibri Light"/>
        <family val="2"/>
      </rPr>
      <t xml:space="preserve"> tab for guidance on this tab</t>
    </r>
  </si>
  <si>
    <t>Home Office Expenses &amp; Mileage</t>
  </si>
  <si>
    <t>Total Square Footage of Home:</t>
  </si>
  <si>
    <t>Square Footage of Home Office:</t>
  </si>
  <si>
    <t>Percentage of Home Used for Business</t>
  </si>
  <si>
    <t>HOME OFFICE EXPENSES (TOTAL):</t>
  </si>
  <si>
    <t>Property Taxes - Real Estate</t>
  </si>
  <si>
    <t>Rent Expense - Real Property (example: building/office space)</t>
  </si>
  <si>
    <t>[Vehicle 1] Make, Model, Year</t>
  </si>
  <si>
    <t>In Service Date:</t>
  </si>
  <si>
    <r>
      <rPr>
        <b/>
        <sz val="11"/>
        <color theme="1"/>
        <rFont val="Calibri Light"/>
        <family val="2"/>
      </rPr>
      <t>Business</t>
    </r>
    <r>
      <rPr>
        <sz val="11"/>
        <color theme="1"/>
        <rFont val="Calibri Light"/>
        <family val="2"/>
      </rPr>
      <t xml:space="preserve"> Miles (do not enter $ amount):</t>
    </r>
  </si>
  <si>
    <r>
      <rPr>
        <b/>
        <sz val="11"/>
        <color theme="1"/>
        <rFont val="Calibri Light"/>
        <family val="2"/>
      </rPr>
      <t>Total</t>
    </r>
    <r>
      <rPr>
        <sz val="11"/>
        <color theme="1"/>
        <rFont val="Calibri Light"/>
        <family val="2"/>
      </rPr>
      <t xml:space="preserve"> Miles - Business, personal, etc. (do not enter $ amount):</t>
    </r>
  </si>
  <si>
    <t>[Vehicle 2] Make, Model, Year</t>
  </si>
  <si>
    <t>[Vehicle 3] Make, Model, Year</t>
  </si>
  <si>
    <t>[Vehicle 4] Make, Model, Year</t>
  </si>
  <si>
    <t>[Insert AJE Reference]</t>
  </si>
  <si>
    <t>[DATE]</t>
  </si>
  <si>
    <t>AJE #1</t>
  </si>
  <si>
    <t>Account (drop down)</t>
  </si>
  <si>
    <t>DR $</t>
  </si>
  <si>
    <t>CR $</t>
  </si>
  <si>
    <t>DR</t>
  </si>
  <si>
    <t xml:space="preserve">Insert memo: </t>
  </si>
  <si>
    <t>AJE #2</t>
  </si>
  <si>
    <t>Insert memo:</t>
  </si>
  <si>
    <t>AJE #3</t>
  </si>
  <si>
    <t>AJE #4</t>
  </si>
  <si>
    <t>AJE #5</t>
  </si>
  <si>
    <t>AJE #6</t>
  </si>
  <si>
    <t>AJE #7</t>
  </si>
  <si>
    <t>AJE #8</t>
  </si>
  <si>
    <t>AJE #9</t>
  </si>
  <si>
    <t>AJE #10</t>
  </si>
  <si>
    <r>
      <t>Please use this tab to share important notes, questions, or concerns about your business/bookkeeping for the year
Examples include:
Business start or end dates -</t>
    </r>
    <r>
      <rPr>
        <sz val="11"/>
        <rFont val="Calibri Light"/>
        <family val="2"/>
      </rPr>
      <t xml:space="preserve"> If your business began or closed during the year, note the exact date and circumstances</t>
    </r>
    <r>
      <rPr>
        <b/>
        <sz val="11"/>
        <rFont val="Calibri Light"/>
        <family val="2"/>
      </rPr>
      <t xml:space="preserve">
Changes from prior years - </t>
    </r>
    <r>
      <rPr>
        <sz val="11"/>
        <rFont val="Calibri Light"/>
        <family val="2"/>
      </rPr>
      <t>Briefly explain any large increases or decreases in activity compared to previous years</t>
    </r>
    <r>
      <rPr>
        <b/>
        <sz val="11"/>
        <rFont val="Calibri Light"/>
        <family val="2"/>
      </rPr>
      <t xml:space="preserve">
Operational updates - </t>
    </r>
    <r>
      <rPr>
        <sz val="11"/>
        <rFont val="Calibri Light"/>
        <family val="2"/>
      </rPr>
      <t>New locations, ownership changes, staffing changes, or major purchases</t>
    </r>
    <r>
      <rPr>
        <b/>
        <sz val="11"/>
        <rFont val="Calibri Light"/>
        <family val="2"/>
      </rPr>
      <t xml:space="preserve">
Bookkeeping notes - </t>
    </r>
    <r>
      <rPr>
        <sz val="11"/>
        <rFont val="Calibri Light"/>
        <family val="2"/>
      </rPr>
      <t>Anything unusual in your records, missing documents, etc.</t>
    </r>
    <r>
      <rPr>
        <b/>
        <sz val="11"/>
        <rFont val="Calibri Light"/>
        <family val="2"/>
      </rPr>
      <t xml:space="preserve">
General questions - </t>
    </r>
    <r>
      <rPr>
        <sz val="11"/>
        <rFont val="Calibri Light"/>
        <family val="2"/>
      </rPr>
      <t>Add any general questions you’d like addressed when we review your file</t>
    </r>
    <r>
      <rPr>
        <b/>
        <sz val="11"/>
        <rFont val="Calibri Light"/>
        <family val="2"/>
      </rPr>
      <t xml:space="preserve">
Suggestions - </t>
    </r>
    <r>
      <rPr>
        <sz val="11"/>
        <rFont val="Calibri Light"/>
        <family val="2"/>
      </rPr>
      <t>If something in the workbook could be clearer or more helpful, feel free to note it here</t>
    </r>
  </si>
  <si>
    <t>OAS: RAC Lead</t>
  </si>
  <si>
    <t>OAS: RAC Manager</t>
  </si>
  <si>
    <t>TAX: RAC Preparer</t>
  </si>
  <si>
    <t>TAX: RAC Lead</t>
  </si>
  <si>
    <t>TAX: RAC Quality Check</t>
  </si>
  <si>
    <t>Tax Only Adjustments</t>
  </si>
  <si>
    <t>Mileage</t>
  </si>
  <si>
    <t>Net Income/(Loss) - Book</t>
  </si>
  <si>
    <t>Book/Tax Difference - Depreciation</t>
  </si>
  <si>
    <t>50% Meals</t>
  </si>
  <si>
    <t>Separately Stated Items</t>
  </si>
  <si>
    <t>(Interest Income)</t>
  </si>
  <si>
    <t>Ordinary Income</t>
  </si>
  <si>
    <t>Net Income/(Loss) - Tax</t>
  </si>
  <si>
    <t>[Insert New Separately Stated Item Here]</t>
  </si>
  <si>
    <t>[Insert New Tax Only Adjustment Here]</t>
  </si>
  <si>
    <t>Non-Deductible Entertainment</t>
  </si>
  <si>
    <t>Non-Deductible Penalties</t>
  </si>
  <si>
    <t>Non-Deductible Political Contributions</t>
  </si>
  <si>
    <t>Home Office</t>
  </si>
  <si>
    <t>ENDING BALANCE (FROM STMT)</t>
  </si>
  <si>
    <t>Purchase Price /
(Sales Proceeds)</t>
  </si>
  <si>
    <t>Monthly Activity Tracker for Cash on Hand</t>
  </si>
  <si>
    <t>Cash on Hand</t>
  </si>
  <si>
    <t>Deposits from Cash on Hand</t>
  </si>
  <si>
    <t>Withdrawals to Cash on Hand</t>
  </si>
  <si>
    <t>ENDING BALANCE OF CASH ON HAND</t>
  </si>
  <si>
    <t>Description of Asset Purchase or Sale</t>
  </si>
  <si>
    <t>Fixed Asset Detail</t>
  </si>
  <si>
    <t>Date Acquired</t>
  </si>
  <si>
    <t>Asset Class</t>
  </si>
  <si>
    <t>Asset Description</t>
  </si>
  <si>
    <t>Cost/Basis</t>
  </si>
  <si>
    <t>Asset Life
(in years)</t>
  </si>
  <si>
    <t>Prior 179 &amp; Bonus Depr</t>
  </si>
  <si>
    <t>Prior Accum Depr/Amort</t>
  </si>
  <si>
    <t>Current 179 &amp; Bonus Depr</t>
  </si>
  <si>
    <t>Current Depr/Amort</t>
  </si>
  <si>
    <t>Ending Accum Depr/Amort</t>
  </si>
  <si>
    <t>Date Sold
(if applicable)</t>
  </si>
  <si>
    <t>Sales Proceeds</t>
  </si>
  <si>
    <t>Notes</t>
  </si>
  <si>
    <t>Asset Class Data Validation</t>
  </si>
  <si>
    <t>Automobiles/Transportation Equipment</t>
  </si>
  <si>
    <t>Improvements</t>
  </si>
  <si>
    <t>[Insert New Asset Class Here]</t>
  </si>
  <si>
    <t>Intangible</t>
  </si>
  <si>
    <t>Fixed Asset Summary</t>
  </si>
  <si>
    <t>TOTALS</t>
  </si>
  <si>
    <t>Fixed Assets</t>
  </si>
  <si>
    <t>Cash on Hand Tab</t>
  </si>
  <si>
    <r>
      <t xml:space="preserve">• </t>
    </r>
    <r>
      <rPr>
        <b/>
        <sz val="11"/>
        <color rgb="FFFF0000"/>
        <rFont val="Calibri Light"/>
        <family val="2"/>
      </rPr>
      <t>DO NOT</t>
    </r>
    <r>
      <rPr>
        <sz val="11"/>
        <rFont val="Calibri Light"/>
        <family val="2"/>
      </rPr>
      <t xml:space="preserve"> delete any tabs, columns, rows, or cells</t>
    </r>
  </si>
  <si>
    <r>
      <t xml:space="preserve">• </t>
    </r>
    <r>
      <rPr>
        <b/>
        <sz val="11"/>
        <color rgb="FFFF0000"/>
        <rFont val="Calibri Light"/>
        <family val="2"/>
      </rPr>
      <t>DO NOT</t>
    </r>
    <r>
      <rPr>
        <sz val="11"/>
        <rFont val="Calibri Light"/>
        <family val="2"/>
      </rPr>
      <t xml:space="preserve"> insert any rows, columns, or cells</t>
    </r>
  </si>
  <si>
    <r>
      <t xml:space="preserve">• </t>
    </r>
    <r>
      <rPr>
        <b/>
        <sz val="11"/>
        <color rgb="FFFF0000"/>
        <rFont val="Calibri Light"/>
        <family val="2"/>
      </rPr>
      <t>DO NOT</t>
    </r>
    <r>
      <rPr>
        <sz val="11"/>
        <rFont val="Calibri Light"/>
        <family val="2"/>
      </rPr>
      <t xml:space="preserve"> edit any formulas</t>
    </r>
  </si>
  <si>
    <r>
      <t xml:space="preserve">• </t>
    </r>
    <r>
      <rPr>
        <b/>
        <sz val="11"/>
        <rFont val="Calibri Light"/>
        <family val="2"/>
      </rPr>
      <t xml:space="preserve">Transaction specific: </t>
    </r>
    <r>
      <rPr>
        <sz val="11"/>
        <rFont val="Calibri Light"/>
        <family val="2"/>
      </rPr>
      <t>Leave a comment in the applicable cell (right click the cell, select New Comment, enter details), highlight the cell with the comment bright yellow, and highlight the tab bright yellow (right click the tab, select Tab Color), OR</t>
    </r>
  </si>
  <si>
    <r>
      <t>•</t>
    </r>
    <r>
      <rPr>
        <b/>
        <sz val="11"/>
        <rFont val="Calibri Light"/>
        <family val="2"/>
      </rPr>
      <t xml:space="preserve"> General:</t>
    </r>
    <r>
      <rPr>
        <sz val="11"/>
        <rFont val="Calibri Light"/>
        <family val="2"/>
      </rPr>
      <t xml:space="preserve"> Please enter details on the Notes from Client tab, OR</t>
    </r>
  </si>
  <si>
    <t>• Enter the business name in the appropriate cell - this will flow to the appropriate tabs</t>
  </si>
  <si>
    <t>• If you are not comfortable or unsure of how to enter amounts in the remaining pale yellow highlighted cells, RAC can fill this in after all other tabs are completed in this workbook</t>
  </si>
  <si>
    <r>
      <t xml:space="preserve">• </t>
    </r>
    <r>
      <rPr>
        <b/>
        <sz val="11"/>
        <color rgb="FFFF0000"/>
        <rFont val="Calibri Light"/>
        <family val="2"/>
      </rPr>
      <t xml:space="preserve">DO NOT </t>
    </r>
    <r>
      <rPr>
        <sz val="11"/>
        <rFont val="Calibri Light"/>
        <family val="2"/>
      </rPr>
      <t>modify any account titles on these tabs. Please see the Income Statement and Balance Sheet instructions for more info</t>
    </r>
  </si>
  <si>
    <t>• Enter the bank name and last 4 digits of the account # as the name of the tab itself (ex. Chase 1234)</t>
  </si>
  <si>
    <t>• Enter the January 1st balance as shown on the bank statement. You may use the ending balance from the previous December statement, or the beginning balance of the January statement, these amounts should match</t>
  </si>
  <si>
    <t>•  EVERY transaction/ONLY transactions on the credit card statements should be entered on this tab in the month they actually occurred according to the statement</t>
  </si>
  <si>
    <t>• For any transaction you are unsure how to categorize, enter it in the "Ask My Accountant" expense row, include a comment on the cell indicating the details of the transaction, and highlight the cell bright yellow</t>
  </si>
  <si>
    <t>• The formula in the Difference row should equal zero. If it does not, you may have included or excluded transactions from the statement for that month</t>
  </si>
  <si>
    <r>
      <t xml:space="preserve">• </t>
    </r>
    <r>
      <rPr>
        <b/>
        <sz val="11"/>
        <rFont val="Calibri Light"/>
        <family val="2"/>
      </rPr>
      <t xml:space="preserve">Side note: </t>
    </r>
    <r>
      <rPr>
        <sz val="11"/>
        <rFont val="Calibri Light"/>
        <family val="2"/>
      </rPr>
      <t>If the statement end date does not fall on the last day of the month, the difference should be zero for the most recent month you are working on. Once you begin entering transactions from the following statement, previous month differences will no longer be zero</t>
    </r>
  </si>
  <si>
    <r>
      <t>•</t>
    </r>
    <r>
      <rPr>
        <b/>
        <sz val="11"/>
        <rFont val="Calibri Light"/>
        <family val="2"/>
      </rPr>
      <t xml:space="preserve"> For example:</t>
    </r>
    <r>
      <rPr>
        <sz val="11"/>
        <rFont val="Calibri Light"/>
        <family val="2"/>
      </rPr>
      <t xml:space="preserve"> Credit card statements typically end in the middle of the month. When entering the activity from your January 20th - February 19th statement, transactions should be entered in the month they occurred according to the statement. Enter the ending balance according to the statement in the February column, as well as 02/19 as the statement end date. By the time you are done entering all of the transactions from this statement, the difference in the February column should be zero. If it is not, make sure all of the information (beginning balance, ending balance, all transactions) on the spreadsheet matches the statements exactly. When you start working on the February 20th - March 19th statement, there will be transactions to enter in the February column, which will throw off the difference in February. This is ok, as long as the month you are currently working on has zero difference</t>
    </r>
  </si>
  <si>
    <t>• Enter the January 1st cash balance</t>
  </si>
  <si>
    <t>• Enter the ending balance as of the last day of the month at the bottom of the tab</t>
  </si>
  <si>
    <t>•  EVERY transaction/ONLY transactions made with actual cash should be entered on this tab in the month they actually occurred</t>
  </si>
  <si>
    <r>
      <t>•</t>
    </r>
    <r>
      <rPr>
        <b/>
        <sz val="11"/>
        <rFont val="Calibri Light"/>
        <family val="2"/>
      </rPr>
      <t xml:space="preserve"> Special Instructions:</t>
    </r>
    <r>
      <rPr>
        <sz val="11"/>
        <rFont val="Calibri Light"/>
        <family val="2"/>
      </rPr>
      <t xml:space="preserve"> When receiving revenue in cash or paying bills with cash, the amounts should be recorded on the Cash on Hand tab in the appropriate Income or Expense row. When depositing or withdrawing cash directly to or from a bank account, the amounts should be recorded on the Cash on Hand tab AND the corresponding Bank Acc tab in the appropriate Non-Income Deposits or Non-Expense Withdrawals rows</t>
    </r>
  </si>
  <si>
    <t>• The formula in the Difference row should equal zero</t>
  </si>
  <si>
    <t>• Enter the credit card name, "CC", and last 4 digits of the account # as the name of the tab itself (ex. Visa CC 5678)</t>
  </si>
  <si>
    <t>• Enter the beginning balance as shown on the January statement. You may use the ending balance from the previous December statement, or the beginning balance of the January statement, these amounts should match</t>
  </si>
  <si>
    <t>• Enter the loan provider, "Loan", and last 4 digits of the account # as the name of the tab itself (ex. ESL Loan 0000)</t>
  </si>
  <si>
    <r>
      <t>•</t>
    </r>
    <r>
      <rPr>
        <b/>
        <sz val="11"/>
        <rFont val="Calibri Light"/>
        <family val="2"/>
      </rPr>
      <t xml:space="preserve"> Home Office</t>
    </r>
    <r>
      <rPr>
        <sz val="11"/>
        <rFont val="Calibri Light"/>
        <family val="2"/>
      </rPr>
      <t xml:space="preserve"> (if applicable):</t>
    </r>
  </si>
  <si>
    <r>
      <t xml:space="preserve">• </t>
    </r>
    <r>
      <rPr>
        <b/>
        <sz val="11"/>
        <rFont val="Calibri Light"/>
        <family val="2"/>
      </rPr>
      <t>Mileage</t>
    </r>
    <r>
      <rPr>
        <sz val="11"/>
        <rFont val="Calibri Light"/>
        <family val="2"/>
      </rPr>
      <t xml:space="preserve"> (if applicable):</t>
    </r>
  </si>
  <si>
    <t>Schedule A</t>
  </si>
  <si>
    <t>Schedule B</t>
  </si>
  <si>
    <r>
      <rPr>
        <b/>
        <sz val="11"/>
        <color theme="0"/>
        <rFont val="Calibri Light"/>
        <family val="2"/>
      </rPr>
      <t>This tab is for RAC use only -</t>
    </r>
    <r>
      <rPr>
        <b/>
        <sz val="11"/>
        <color rgb="FFFF0000"/>
        <rFont val="Calibri Light"/>
        <family val="2"/>
      </rPr>
      <t xml:space="preserve"> </t>
    </r>
    <r>
      <rPr>
        <b/>
        <sz val="11"/>
        <color rgb="FFC00000"/>
        <rFont val="Calibri Light"/>
        <family val="2"/>
      </rPr>
      <t>DO NOT</t>
    </r>
    <r>
      <rPr>
        <b/>
        <sz val="11"/>
        <color theme="1"/>
        <rFont val="Calibri Light"/>
        <family val="2"/>
      </rPr>
      <t xml:space="preserve"> </t>
    </r>
    <r>
      <rPr>
        <b/>
        <sz val="11"/>
        <color theme="0"/>
        <rFont val="Calibri Light"/>
        <family val="2"/>
      </rPr>
      <t>modify</t>
    </r>
  </si>
  <si>
    <r>
      <t>This tab is for RAC use only -</t>
    </r>
    <r>
      <rPr>
        <b/>
        <sz val="11"/>
        <color rgb="FFFF0000"/>
        <rFont val="Calibri Light"/>
        <family val="2"/>
      </rPr>
      <t xml:space="preserve"> </t>
    </r>
    <r>
      <rPr>
        <b/>
        <sz val="11"/>
        <color rgb="FFC00000"/>
        <rFont val="Calibri Light"/>
        <family val="2"/>
      </rPr>
      <t>DO NOT</t>
    </r>
    <r>
      <rPr>
        <b/>
        <sz val="11"/>
        <color theme="0"/>
        <rFont val="Calibri Light"/>
        <family val="2"/>
      </rPr>
      <t xml:space="preserve"> modify</t>
    </r>
  </si>
  <si>
    <r>
      <t xml:space="preserve">• RAC blue highlighted cells are for RAC use only, please </t>
    </r>
    <r>
      <rPr>
        <b/>
        <sz val="11"/>
        <color rgb="FFC00000"/>
        <rFont val="Calibri Light"/>
        <family val="2"/>
      </rPr>
      <t>DO NOT</t>
    </r>
    <r>
      <rPr>
        <b/>
        <sz val="11"/>
        <color theme="0"/>
        <rFont val="Calibri Light"/>
        <family val="2"/>
      </rPr>
      <t xml:space="preserve"> modify</t>
    </r>
  </si>
  <si>
    <r>
      <rPr>
        <b/>
        <sz val="11"/>
        <color theme="0"/>
        <rFont val="Calibri Light"/>
        <family val="2"/>
      </rPr>
      <t xml:space="preserve">The section below is for RAC use only - </t>
    </r>
    <r>
      <rPr>
        <b/>
        <sz val="11"/>
        <color rgb="FFC00000"/>
        <rFont val="Calibri Light"/>
        <family val="2"/>
      </rPr>
      <t>DO NOT</t>
    </r>
    <r>
      <rPr>
        <b/>
        <sz val="11"/>
        <color rgb="FFFF0000"/>
        <rFont val="Calibri Light"/>
        <family val="2"/>
      </rPr>
      <t xml:space="preserve"> </t>
    </r>
    <r>
      <rPr>
        <b/>
        <sz val="11"/>
        <color theme="0"/>
        <rFont val="Calibri Light"/>
        <family val="2"/>
      </rPr>
      <t>modify</t>
    </r>
  </si>
  <si>
    <r>
      <rPr>
        <b/>
        <sz val="11"/>
        <color rgb="FFFF0000"/>
        <rFont val="Calibri Light"/>
        <family val="2"/>
      </rPr>
      <t>DO NOT</t>
    </r>
    <r>
      <rPr>
        <b/>
        <sz val="11"/>
        <rFont val="Calibri Light"/>
        <family val="2"/>
      </rPr>
      <t xml:space="preserve"> edit any account titles on this tab, as they are linked to various tabs within this workbook</t>
    </r>
    <r>
      <rPr>
        <b/>
        <sz val="11"/>
        <color theme="2" tint="-0.749992370372631"/>
        <rFont val="Calibri Light"/>
        <family val="2"/>
      </rPr>
      <t xml:space="preserve">
Amounts should only be entered in the pale yellow cells on this tab, all other amounts are linked and calculated automatically
Please refer to the </t>
    </r>
    <r>
      <rPr>
        <b/>
        <i/>
        <sz val="11"/>
        <color theme="2" tint="-0.749992370372631"/>
        <rFont val="Calibri Light"/>
        <family val="2"/>
      </rPr>
      <t>Instructions</t>
    </r>
    <r>
      <rPr>
        <b/>
        <sz val="11"/>
        <color theme="2" tint="-0.749992370372631"/>
        <rFont val="Calibri Light"/>
        <family val="2"/>
      </rPr>
      <t xml:space="preserve"> tab for more guidance</t>
    </r>
  </si>
  <si>
    <r>
      <t xml:space="preserve">• </t>
    </r>
    <r>
      <rPr>
        <b/>
        <sz val="11"/>
        <color rgb="FFFF0000"/>
        <rFont val="Calibri Light"/>
        <family val="2"/>
      </rPr>
      <t>DO NOT</t>
    </r>
    <r>
      <rPr>
        <sz val="11"/>
        <rFont val="Calibri Light"/>
        <family val="2"/>
      </rPr>
      <t xml:space="preserve"> edit any account titles on this tab, as they are linked to various tabs within this workbook</t>
    </r>
  </si>
  <si>
    <r>
      <t xml:space="preserve">• This tab is for RAC use only, please </t>
    </r>
    <r>
      <rPr>
        <b/>
        <sz val="11"/>
        <color rgb="FFC00000"/>
        <rFont val="Calibri Light"/>
        <family val="2"/>
      </rPr>
      <t>DO NOT</t>
    </r>
    <r>
      <rPr>
        <b/>
        <sz val="11"/>
        <color theme="0"/>
        <rFont val="Calibri Light"/>
        <family val="2"/>
      </rPr>
      <t xml:space="preserve"> modify</t>
    </r>
  </si>
  <si>
    <t>Confirmed by RAC</t>
  </si>
  <si>
    <t>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</si>
</sst>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44"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theme="1"/>
      <name val="Calibri Light"/>
      <family val="2"/>
    </font>
    <font>
      <b/>
      <sz val="11"/>
      <name val="Calibri Light"/>
      <family val="2"/>
    </font>
    <font>
      <b/>
      <sz val="11"/>
      <color rgb="FFFF0000"/>
      <name val="Calibri Light"/>
      <family val="2"/>
    </font>
    <font>
      <sz val="11"/>
      <color rgb="FFFF0000"/>
      <name val="Calibri Light"/>
      <family val="2"/>
    </font>
    <font>
      <b/>
      <sz val="11"/>
      <color theme="1"/>
      <name val="Calibri Light"/>
      <family val="2"/>
    </font>
    <font>
      <b/>
      <sz val="11"/>
      <color theme="0"/>
      <name val="Calibri Light"/>
      <family val="2"/>
    </font>
    <font>
      <i/>
      <sz val="11"/>
      <color theme="1"/>
      <name val="Calibri Light"/>
      <family val="2"/>
    </font>
    <font>
      <i/>
      <sz val="11"/>
      <color rgb="FFFF0000"/>
      <name val="Calibri Light"/>
      <family val="2"/>
    </font>
    <font>
      <b/>
      <u/>
      <sz val="11"/>
      <color theme="1"/>
      <name val="Calibri Light"/>
      <family val="2"/>
    </font>
    <font>
      <sz val="8"/>
      <name val="Calibri"/>
      <family val="2"/>
      <scheme val="minor"/>
    </font>
    <font>
      <b/>
      <i/>
      <u/>
      <sz val="11"/>
      <color theme="1"/>
      <name val="Calibri Light"/>
      <family val="2"/>
    </font>
    <font>
      <i/>
      <sz val="11"/>
      <color rgb="FF0000FF"/>
      <name val="Calibri Light"/>
      <family val="2"/>
    </font>
    <font>
      <sz val="11"/>
      <color rgb="FF0000FF"/>
      <name val="Calibri Light"/>
      <family val="2"/>
    </font>
    <font>
      <i/>
      <sz val="11"/>
      <color rgb="FF7030A0"/>
      <name val="Calibri Light"/>
      <family val="2"/>
    </font>
    <font>
      <sz val="11"/>
      <color rgb="FF7030A0"/>
      <name val="Calibri Light"/>
      <family val="2"/>
    </font>
    <font>
      <i/>
      <sz val="11"/>
      <color rgb="FF00B050"/>
      <name val="Calibri Light"/>
      <family val="2"/>
    </font>
    <font>
      <sz val="11"/>
      <color rgb="FF00B050"/>
      <name val="Calibri Light"/>
      <family val="2"/>
    </font>
    <font>
      <i/>
      <sz val="11"/>
      <color rgb="FF0070C0"/>
      <name val="Calibri Light"/>
      <family val="2"/>
    </font>
    <font>
      <sz val="11"/>
      <color rgb="FF0070C0"/>
      <name val="Calibri Light"/>
      <family val="2"/>
    </font>
    <font>
      <b/>
      <sz val="11"/>
      <color theme="2" tint="-0.749992370372631"/>
      <name val="Calibri Light"/>
      <family val="2"/>
    </font>
    <font>
      <b/>
      <i/>
      <sz val="11"/>
      <color theme="2" tint="-0.749992370372631"/>
      <name val="Calibri Light"/>
      <family val="2"/>
    </font>
    <font>
      <b/>
      <i/>
      <sz val="11"/>
      <name val="Calibri Light"/>
      <family val="2"/>
    </font>
    <font>
      <sz val="11"/>
      <name val="Calibri Light"/>
      <family val="2"/>
    </font>
    <font>
      <u/>
      <sz val="11"/>
      <color theme="10"/>
      <name val="Calibri"/>
      <family val="2"/>
      <scheme val="minor"/>
    </font>
    <font>
      <sz val="11"/>
      <color theme="1"/>
      <name val="Calibri Light"/>
      <family val="2"/>
    </font>
    <font>
      <i/>
      <sz val="11"/>
      <color rgb="FF7030A0"/>
      <name val="Calibri Light"/>
      <family val="2"/>
    </font>
    <font>
      <i/>
      <sz val="11"/>
      <color rgb="FF0000FF"/>
      <name val="Calibri Light"/>
      <family val="2"/>
    </font>
    <font>
      <i/>
      <sz val="11"/>
      <color rgb="FF00B050"/>
      <name val="Calibri Light"/>
      <family val="2"/>
    </font>
    <font>
      <b/>
      <sz val="11"/>
      <color rgb="FF000000"/>
      <name val="Calibri Light"/>
      <family val="2"/>
    </font>
    <font>
      <sz val="11"/>
      <color rgb="FF000000"/>
      <name val="Calibri Light"/>
      <family val="2"/>
    </font>
    <font>
      <i/>
      <sz val="11"/>
      <color theme="6" tint="-0.249977111117893"/>
      <name val="Calibri Light"/>
      <family val="2"/>
    </font>
    <font>
      <sz val="11"/>
      <color theme="0"/>
      <name val="Calibri Light"/>
      <family val="2"/>
    </font>
    <font>
      <sz val="11"/>
      <color theme="0"/>
      <name val="Calibri Light"/>
      <family val="2"/>
    </font>
    <font>
      <i/>
      <sz val="11"/>
      <color rgb="FFFF6600"/>
      <name val="Calibri Light"/>
      <family val="2"/>
    </font>
    <font>
      <i/>
      <sz val="11"/>
      <color rgb="FFC00000"/>
      <name val="Calibri Light"/>
      <family val="2"/>
    </font>
    <font>
      <b/>
      <u/>
      <sz val="11"/>
      <name val="Calibri Light"/>
      <family val="2"/>
    </font>
    <font>
      <b/>
      <sz val="12"/>
      <name val="Calibri Light"/>
      <family val="2"/>
    </font>
    <font>
      <b/>
      <u/>
      <sz val="11"/>
      <color rgb="FF3399FF"/>
      <name val="Calibri Light"/>
      <family val="2"/>
    </font>
    <font>
      <b/>
      <sz val="11"/>
      <color rgb="FFC00000"/>
      <name val="Calibri Light"/>
      <family val="2"/>
    </font>
    <font>
      <b/>
      <i/>
      <sz val="11"/>
      <color rgb="FF3399FF"/>
      <name val="Calibri Light"/>
      <family val="2"/>
    </font>
  </fonts>
  <fills count="21">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FFFFCC"/>
        <bgColor indexed="64"/>
      </patternFill>
    </fill>
    <fill>
      <patternFill patternType="solid">
        <fgColor theme="4" tint="0.39997558519241921"/>
        <bgColor indexed="64"/>
      </patternFill>
    </fill>
    <fill>
      <patternFill patternType="solid">
        <fgColor theme="2"/>
        <bgColor indexed="64"/>
      </patternFill>
    </fill>
    <fill>
      <patternFill patternType="solid">
        <fgColor rgb="FF3399FF"/>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double">
        <color indexed="64"/>
      </bottom>
      <diagonal/>
    </border>
    <border>
      <left/>
      <right style="thin">
        <color indexed="64"/>
      </right>
      <top/>
      <bottom style="double">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rgb="FF000000"/>
      </right>
      <top/>
      <bottom/>
      <diagonal/>
    </border>
    <border>
      <left/>
      <right style="medium">
        <color rgb="FF000000"/>
      </right>
      <top/>
      <bottom style="medium">
        <color rgb="FF000000"/>
      </bottom>
      <diagonal/>
    </border>
    <border>
      <left/>
      <right/>
      <top/>
      <bottom style="double">
        <color indexed="64"/>
      </bottom>
      <diagonal/>
    </border>
    <border>
      <left/>
      <right style="medium">
        <color theme="1"/>
      </right>
      <top/>
      <bottom/>
      <diagonal/>
    </border>
    <border>
      <left/>
      <right style="medium">
        <color theme="1"/>
      </right>
      <top/>
      <bottom style="medium">
        <color theme="1"/>
      </bottom>
      <diagonal/>
    </border>
    <border>
      <left/>
      <right/>
      <top/>
      <bottom style="medium">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
      <left style="medium">
        <color rgb="FF3399FF"/>
      </left>
      <right/>
      <top style="medium">
        <color rgb="FF3399FF"/>
      </top>
      <bottom/>
      <diagonal/>
    </border>
    <border>
      <left/>
      <right/>
      <top style="medium">
        <color rgb="FF3399FF"/>
      </top>
      <bottom/>
      <diagonal/>
    </border>
    <border>
      <left/>
      <right style="medium">
        <color rgb="FF3399FF"/>
      </right>
      <top style="medium">
        <color rgb="FF3399FF"/>
      </top>
      <bottom/>
      <diagonal/>
    </border>
    <border>
      <left style="medium">
        <color rgb="FF3399FF"/>
      </left>
      <right/>
      <top/>
      <bottom/>
      <diagonal/>
    </border>
    <border>
      <left/>
      <right style="medium">
        <color rgb="FF3399FF"/>
      </right>
      <top/>
      <bottom/>
      <diagonal/>
    </border>
    <border>
      <left/>
      <right style="medium">
        <color rgb="FF3399FF"/>
      </right>
      <top/>
      <bottom style="thin">
        <color indexed="64"/>
      </bottom>
      <diagonal/>
    </border>
    <border>
      <left style="medium">
        <color rgb="FF3399FF"/>
      </left>
      <right/>
      <top/>
      <bottom style="medium">
        <color rgb="FF3399FF"/>
      </bottom>
      <diagonal/>
    </border>
    <border>
      <left/>
      <right/>
      <top/>
      <bottom style="medium">
        <color rgb="FF3399FF"/>
      </bottom>
      <diagonal/>
    </border>
    <border>
      <left/>
      <right style="medium">
        <color rgb="FF3399FF"/>
      </right>
      <top/>
      <bottom style="medium">
        <color rgb="FF3399FF"/>
      </bottom>
      <diagonal/>
    </border>
    <border>
      <left style="medium">
        <color indexed="64"/>
      </left>
      <right style="dotted">
        <color indexed="64"/>
      </right>
      <top/>
      <bottom style="medium">
        <color indexed="64"/>
      </bottom>
      <diagonal/>
    </border>
    <border>
      <left style="medium">
        <color indexed="64"/>
      </left>
      <right style="dotted">
        <color indexed="64"/>
      </right>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style="medium">
        <color rgb="FF3399FF"/>
      </left>
      <right style="dotted">
        <color indexed="64"/>
      </right>
      <top/>
      <bottom/>
      <diagonal/>
    </border>
    <border>
      <left style="medium">
        <color rgb="FF3399FF"/>
      </left>
      <right style="dotted">
        <color indexed="64"/>
      </right>
      <top/>
      <bottom style="thin">
        <color indexed="64"/>
      </bottom>
      <diagonal/>
    </border>
    <border>
      <left style="medium">
        <color rgb="FF3399FF"/>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rgb="FF3399FF"/>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27" fillId="0" borderId="0" applyNumberFormat="0" applyFill="0" applyBorder="0" applyAlignment="0" applyProtection="0"/>
  </cellStyleXfs>
  <cellXfs count="439">
    <xf numFmtId="0" fontId="0" fillId="0" borderId="0" xfId="0"/>
    <xf numFmtId="0" fontId="6" fillId="0" borderId="0" xfId="0" applyFont="1"/>
    <xf numFmtId="0" fontId="26" fillId="0" borderId="0" xfId="0" applyFont="1" applyAlignment="1">
      <alignment horizontal="left" indent="4"/>
    </xf>
    <xf numFmtId="0" fontId="4" fillId="0" borderId="0" xfId="0" applyFont="1" applyAlignment="1" applyProtection="1">
      <alignment vertical="center"/>
      <protection locked="0"/>
    </xf>
    <xf numFmtId="0" fontId="8" fillId="0" borderId="0" xfId="0" applyFont="1" applyAlignment="1" applyProtection="1">
      <alignment horizontal="center" vertical="center"/>
      <protection locked="0"/>
    </xf>
    <xf numFmtId="14" fontId="4" fillId="0" borderId="0" xfId="0" applyNumberFormat="1" applyFont="1" applyAlignment="1" applyProtection="1">
      <alignment vertic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164" fontId="4" fillId="0" borderId="0" xfId="1" applyNumberFormat="1" applyFont="1" applyAlignment="1" applyProtection="1">
      <alignment vertical="center"/>
      <protection locked="0"/>
    </xf>
    <xf numFmtId="0" fontId="4" fillId="0" borderId="63" xfId="0" applyFont="1" applyBorder="1" applyAlignment="1" applyProtection="1">
      <alignment vertical="center"/>
      <protection locked="0"/>
    </xf>
    <xf numFmtId="0" fontId="4" fillId="0" borderId="64" xfId="0" applyFont="1" applyBorder="1" applyAlignment="1" applyProtection="1">
      <alignment vertical="center"/>
      <protection locked="0"/>
    </xf>
    <xf numFmtId="14" fontId="4" fillId="0" borderId="63" xfId="0" applyNumberFormat="1" applyFont="1" applyBorder="1" applyAlignment="1" applyProtection="1">
      <alignment vertical="center"/>
      <protection locked="0"/>
    </xf>
    <xf numFmtId="164" fontId="4" fillId="0" borderId="0" xfId="1" applyNumberFormat="1" applyFont="1" applyBorder="1" applyAlignment="1" applyProtection="1">
      <alignment vertical="center"/>
      <protection locked="0"/>
    </xf>
    <xf numFmtId="0" fontId="4" fillId="0" borderId="64" xfId="0" applyFont="1" applyBorder="1" applyAlignment="1" applyProtection="1">
      <alignment vertical="center" wrapText="1"/>
      <protection locked="0"/>
    </xf>
    <xf numFmtId="14" fontId="4" fillId="0" borderId="66" xfId="0" applyNumberFormat="1" applyFont="1" applyBorder="1" applyAlignment="1" applyProtection="1">
      <alignment vertical="center"/>
      <protection locked="0"/>
    </xf>
    <xf numFmtId="0" fontId="4" fillId="0" borderId="67" xfId="0" applyFont="1" applyBorder="1" applyAlignment="1" applyProtection="1">
      <alignment horizontal="center" vertical="center" wrapText="1"/>
      <protection locked="0"/>
    </xf>
    <xf numFmtId="164" fontId="4" fillId="0" borderId="67" xfId="1" applyNumberFormat="1" applyFont="1" applyBorder="1" applyAlignment="1" applyProtection="1">
      <alignment vertical="center"/>
      <protection locked="0"/>
    </xf>
    <xf numFmtId="14" fontId="4" fillId="0" borderId="67" xfId="0" applyNumberFormat="1" applyFont="1" applyBorder="1" applyAlignment="1" applyProtection="1">
      <alignment vertical="center"/>
      <protection locked="0"/>
    </xf>
    <xf numFmtId="0" fontId="4" fillId="0" borderId="68" xfId="0" applyFont="1" applyBorder="1" applyAlignment="1" applyProtection="1">
      <alignment vertical="center" wrapText="1"/>
      <protection locked="0"/>
    </xf>
    <xf numFmtId="0" fontId="4" fillId="0" borderId="17" xfId="0" applyFont="1" applyBorder="1" applyAlignment="1" applyProtection="1">
      <alignment vertical="center"/>
      <protection locked="0"/>
    </xf>
    <xf numFmtId="0" fontId="4" fillId="0" borderId="18" xfId="0" applyFont="1" applyBorder="1" applyAlignment="1" applyProtection="1">
      <alignment vertical="center"/>
      <protection locked="0"/>
    </xf>
    <xf numFmtId="0" fontId="26" fillId="0" borderId="0" xfId="0" applyFont="1"/>
    <xf numFmtId="0" fontId="40" fillId="19" borderId="48" xfId="0" applyFont="1" applyFill="1" applyBorder="1" applyAlignment="1">
      <alignment horizontal="center"/>
    </xf>
    <xf numFmtId="0" fontId="41" fillId="19" borderId="49" xfId="3" applyFont="1" applyFill="1" applyBorder="1" applyAlignment="1">
      <alignment horizontal="center"/>
    </xf>
    <xf numFmtId="0" fontId="41" fillId="19" borderId="50" xfId="3" applyFont="1" applyFill="1" applyBorder="1" applyAlignment="1">
      <alignment horizontal="center"/>
    </xf>
    <xf numFmtId="0" fontId="39" fillId="0" borderId="0" xfId="0" applyFont="1"/>
    <xf numFmtId="0" fontId="40" fillId="0" borderId="0" xfId="0" applyFont="1" applyAlignment="1">
      <alignment horizontal="left"/>
    </xf>
    <xf numFmtId="0" fontId="41" fillId="0" borderId="0" xfId="3" applyFont="1" applyFill="1" applyBorder="1" applyAlignment="1">
      <alignment horizontal="left"/>
    </xf>
    <xf numFmtId="0" fontId="26" fillId="0" borderId="0" xfId="0" applyFont="1" applyAlignment="1">
      <alignment horizontal="left" wrapText="1" indent="2"/>
    </xf>
    <xf numFmtId="0" fontId="26" fillId="0" borderId="0" xfId="0" applyFont="1" applyAlignment="1">
      <alignment horizontal="left" wrapText="1" indent="4"/>
    </xf>
    <xf numFmtId="0" fontId="26" fillId="17" borderId="0" xfId="0" applyFont="1" applyFill="1" applyAlignment="1">
      <alignment horizontal="left" wrapText="1" indent="2"/>
    </xf>
    <xf numFmtId="0" fontId="37" fillId="0" borderId="0" xfId="0" applyFont="1" applyAlignment="1">
      <alignment horizontal="left" indent="4"/>
    </xf>
    <xf numFmtId="0" fontId="38" fillId="0" borderId="0" xfId="0" applyFont="1" applyAlignment="1">
      <alignment horizontal="left" indent="4"/>
    </xf>
    <xf numFmtId="0" fontId="17" fillId="0" borderId="0" xfId="0" applyFont="1" applyAlignment="1">
      <alignment horizontal="left" indent="4"/>
    </xf>
    <xf numFmtId="0" fontId="15" fillId="0" borderId="0" xfId="0" applyFont="1" applyAlignment="1">
      <alignment horizontal="left" indent="4"/>
    </xf>
    <xf numFmtId="0" fontId="19" fillId="0" borderId="0" xfId="0" applyFont="1" applyAlignment="1">
      <alignment horizontal="left" indent="4"/>
    </xf>
    <xf numFmtId="0" fontId="40" fillId="0" borderId="0" xfId="0" applyFont="1"/>
    <xf numFmtId="0" fontId="26" fillId="0" borderId="0" xfId="0" applyFont="1" applyAlignment="1">
      <alignment horizontal="left" wrapText="1" indent="6"/>
    </xf>
    <xf numFmtId="0" fontId="26" fillId="0" borderId="0" xfId="0" applyFont="1" applyAlignment="1">
      <alignment horizontal="left" wrapText="1" indent="8"/>
    </xf>
    <xf numFmtId="0" fontId="26" fillId="17" borderId="0" xfId="0" applyFont="1" applyFill="1" applyAlignment="1">
      <alignment horizontal="left" wrapText="1" indent="4"/>
    </xf>
    <xf numFmtId="0" fontId="33" fillId="0" borderId="0" xfId="0" applyFont="1" applyAlignment="1">
      <alignment horizontal="left" wrapText="1" indent="4"/>
    </xf>
    <xf numFmtId="0" fontId="5" fillId="0" borderId="0" xfId="0" applyFont="1" applyAlignment="1">
      <alignment horizontal="right"/>
    </xf>
    <xf numFmtId="0" fontId="35" fillId="6" borderId="70" xfId="0" applyFont="1" applyFill="1" applyBorder="1" applyAlignment="1" applyProtection="1">
      <alignment vertical="center"/>
      <protection locked="0"/>
    </xf>
    <xf numFmtId="0" fontId="35" fillId="6" borderId="69" xfId="0" applyFont="1" applyFill="1" applyBorder="1" applyAlignment="1" applyProtection="1">
      <alignment vertical="center"/>
      <protection locked="0"/>
    </xf>
    <xf numFmtId="0" fontId="35" fillId="6" borderId="73" xfId="0" applyFont="1" applyFill="1" applyBorder="1" applyAlignment="1" applyProtection="1">
      <alignment vertical="center"/>
      <protection locked="0"/>
    </xf>
    <xf numFmtId="0" fontId="35" fillId="6" borderId="71" xfId="0" applyFont="1" applyFill="1" applyBorder="1" applyAlignment="1" applyProtection="1">
      <alignment vertical="center"/>
      <protection locked="0"/>
    </xf>
    <xf numFmtId="0" fontId="4" fillId="0" borderId="73" xfId="0" applyFont="1" applyBorder="1" applyAlignment="1" applyProtection="1">
      <alignment horizontal="center" vertical="center" wrapText="1"/>
      <protection locked="0"/>
    </xf>
    <xf numFmtId="0" fontId="8" fillId="0" borderId="73" xfId="0" applyFont="1" applyBorder="1" applyAlignment="1" applyProtection="1">
      <alignment horizontal="right" vertical="center"/>
      <protection locked="0"/>
    </xf>
    <xf numFmtId="0" fontId="4" fillId="0" borderId="71" xfId="0" applyFont="1" applyBorder="1" applyAlignment="1" applyProtection="1">
      <alignment vertical="center"/>
      <protection locked="0"/>
    </xf>
    <xf numFmtId="164" fontId="4" fillId="0" borderId="73" xfId="1" applyNumberFormat="1" applyFont="1" applyBorder="1" applyAlignment="1" applyProtection="1">
      <alignment vertical="center"/>
      <protection locked="0"/>
    </xf>
    <xf numFmtId="164" fontId="4" fillId="0" borderId="71" xfId="1" applyNumberFormat="1" applyFont="1" applyBorder="1" applyAlignment="1" applyProtection="1">
      <alignment vertical="center"/>
      <protection locked="0"/>
    </xf>
    <xf numFmtId="14" fontId="4" fillId="0" borderId="74" xfId="0" applyNumberFormat="1" applyFont="1" applyBorder="1" applyAlignment="1" applyProtection="1">
      <alignment vertical="center"/>
      <protection locked="0"/>
    </xf>
    <xf numFmtId="14" fontId="4" fillId="0" borderId="73" xfId="0" applyNumberFormat="1" applyFont="1" applyBorder="1" applyAlignment="1" applyProtection="1">
      <alignment vertical="center"/>
      <protection locked="0"/>
    </xf>
    <xf numFmtId="14" fontId="4" fillId="0" borderId="76" xfId="0" applyNumberFormat="1" applyFont="1" applyBorder="1" applyAlignment="1" applyProtection="1">
      <alignment vertical="center"/>
      <protection locked="0"/>
    </xf>
    <xf numFmtId="0" fontId="4" fillId="0" borderId="77" xfId="0" applyFont="1" applyBorder="1" applyAlignment="1" applyProtection="1">
      <alignment horizontal="center" vertical="center" wrapText="1"/>
      <protection locked="0"/>
    </xf>
    <xf numFmtId="164" fontId="4" fillId="0" borderId="77" xfId="1" applyNumberFormat="1" applyFont="1" applyBorder="1" applyAlignment="1" applyProtection="1">
      <alignment vertical="center"/>
      <protection locked="0"/>
    </xf>
    <xf numFmtId="14" fontId="4" fillId="0" borderId="77" xfId="0" applyNumberFormat="1" applyFont="1" applyBorder="1" applyAlignment="1" applyProtection="1">
      <alignment vertical="center"/>
      <protection locked="0"/>
    </xf>
    <xf numFmtId="0" fontId="4" fillId="0" borderId="78" xfId="0" applyFont="1" applyBorder="1" applyAlignment="1" applyProtection="1">
      <alignment vertical="center" wrapText="1"/>
      <protection locked="0"/>
    </xf>
    <xf numFmtId="0" fontId="35" fillId="6" borderId="79" xfId="0" applyFont="1" applyFill="1" applyBorder="1" applyAlignment="1" applyProtection="1">
      <alignment vertical="center"/>
      <protection locked="0"/>
    </xf>
    <xf numFmtId="0" fontId="35" fillId="6" borderId="77" xfId="0" applyFont="1" applyFill="1" applyBorder="1" applyAlignment="1" applyProtection="1">
      <alignment vertical="center"/>
      <protection locked="0"/>
    </xf>
    <xf numFmtId="164" fontId="4" fillId="0" borderId="81" xfId="1" applyNumberFormat="1" applyFont="1" applyBorder="1" applyAlignment="1" applyProtection="1">
      <alignment vertical="center"/>
      <protection locked="0"/>
    </xf>
    <xf numFmtId="0" fontId="9" fillId="20" borderId="0" xfId="0" applyFont="1" applyFill="1" applyAlignment="1">
      <alignment horizontal="left" wrapText="1" indent="2"/>
    </xf>
    <xf numFmtId="0" fontId="9" fillId="20" borderId="0" xfId="0" applyFont="1" applyFill="1" applyAlignment="1">
      <alignment horizontal="left" indent="2"/>
    </xf>
    <xf numFmtId="0" fontId="4" fillId="0" borderId="0" xfId="0" applyFont="1" applyProtection="1">
      <protection locked="0"/>
    </xf>
    <xf numFmtId="0" fontId="9" fillId="20" borderId="0" xfId="0" applyFont="1" applyFill="1" applyAlignment="1" applyProtection="1">
      <alignment horizontal="center"/>
      <protection locked="0"/>
    </xf>
    <xf numFmtId="0" fontId="8" fillId="0" borderId="1" xfId="0" applyFont="1" applyBorder="1" applyProtection="1">
      <protection locked="0"/>
    </xf>
    <xf numFmtId="0" fontId="5" fillId="0" borderId="6" xfId="0" applyFont="1" applyBorder="1" applyProtection="1">
      <protection locked="0"/>
    </xf>
    <xf numFmtId="0" fontId="8" fillId="0" borderId="7" xfId="0" applyFont="1" applyBorder="1" applyAlignment="1" applyProtection="1">
      <alignment horizontal="center"/>
      <protection locked="0"/>
    </xf>
    <xf numFmtId="0" fontId="4" fillId="0" borderId="5" xfId="0" applyFont="1" applyBorder="1" applyProtection="1">
      <protection locked="0"/>
    </xf>
    <xf numFmtId="0" fontId="4" fillId="14" borderId="3" xfId="0" applyFont="1" applyFill="1" applyBorder="1" applyProtection="1">
      <protection locked="0"/>
    </xf>
    <xf numFmtId="43" fontId="4" fillId="14" borderId="1" xfId="1" applyFont="1" applyFill="1" applyBorder="1" applyProtection="1">
      <protection locked="0"/>
    </xf>
    <xf numFmtId="43" fontId="4" fillId="0" borderId="4" xfId="1" applyFont="1" applyBorder="1" applyProtection="1">
      <protection locked="0"/>
    </xf>
    <xf numFmtId="0" fontId="4" fillId="0" borderId="29" xfId="0" applyFont="1" applyBorder="1" applyProtection="1">
      <protection locked="0"/>
    </xf>
    <xf numFmtId="0" fontId="4" fillId="14" borderId="1" xfId="0" applyFont="1" applyFill="1" applyBorder="1" applyProtection="1">
      <protection locked="0"/>
    </xf>
    <xf numFmtId="43" fontId="4" fillId="0" borderId="0" xfId="1" applyFont="1" applyProtection="1">
      <protection locked="0"/>
    </xf>
    <xf numFmtId="0" fontId="4" fillId="0" borderId="39" xfId="0" applyFont="1" applyBorder="1" applyProtection="1">
      <protection locked="0"/>
    </xf>
    <xf numFmtId="0" fontId="4" fillId="14" borderId="5" xfId="0" applyFont="1" applyFill="1" applyBorder="1" applyProtection="1">
      <protection locked="0"/>
    </xf>
    <xf numFmtId="43" fontId="4" fillId="14" borderId="5" xfId="1" applyFont="1" applyFill="1" applyBorder="1" applyProtection="1">
      <protection locked="0"/>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4" fillId="0" borderId="73" xfId="0" applyFont="1" applyBorder="1" applyAlignment="1" applyProtection="1">
      <alignment vertical="center" wrapText="1"/>
      <protection locked="0"/>
    </xf>
    <xf numFmtId="0" fontId="4" fillId="0" borderId="77" xfId="0" applyFont="1" applyBorder="1" applyAlignment="1" applyProtection="1">
      <alignment vertical="center" wrapText="1"/>
      <protection locked="0"/>
    </xf>
    <xf numFmtId="0" fontId="8" fillId="0" borderId="0" xfId="0" applyFont="1" applyAlignment="1" applyProtection="1">
      <alignment horizontal="right" vertical="center" wrapText="1"/>
      <protection locked="0"/>
    </xf>
    <xf numFmtId="0" fontId="4" fillId="0" borderId="67" xfId="0" applyFont="1" applyBorder="1" applyAlignment="1" applyProtection="1">
      <alignment vertical="center" wrapText="1"/>
      <protection locked="0"/>
    </xf>
    <xf numFmtId="0" fontId="4" fillId="0" borderId="80"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21" xfId="0" applyFont="1" applyBorder="1" applyAlignment="1" applyProtection="1">
      <alignment vertical="center" wrapText="1"/>
      <protection locked="0"/>
    </xf>
    <xf numFmtId="165" fontId="4" fillId="0" borderId="73" xfId="1" applyNumberFormat="1" applyFont="1" applyBorder="1" applyAlignment="1" applyProtection="1">
      <alignment horizontal="center" vertical="center"/>
      <protection locked="0"/>
    </xf>
    <xf numFmtId="165" fontId="4" fillId="0" borderId="77" xfId="1" applyNumberFormat="1" applyFont="1" applyBorder="1" applyAlignment="1" applyProtection="1">
      <alignment horizontal="center" vertical="center"/>
      <protection locked="0"/>
    </xf>
    <xf numFmtId="165" fontId="4" fillId="0" borderId="0" xfId="1" applyNumberFormat="1" applyFont="1" applyBorder="1" applyAlignment="1" applyProtection="1">
      <alignment horizontal="center" vertical="center"/>
      <protection locked="0"/>
    </xf>
    <xf numFmtId="165" fontId="4" fillId="0" borderId="67" xfId="1" applyNumberFormat="1" applyFont="1" applyBorder="1" applyAlignment="1" applyProtection="1">
      <alignment horizontal="center" vertical="center"/>
      <protection locked="0"/>
    </xf>
    <xf numFmtId="165" fontId="4" fillId="0" borderId="0" xfId="1" applyNumberFormat="1" applyFont="1" applyAlignment="1" applyProtection="1">
      <alignment horizontal="center" vertical="center"/>
      <protection locked="0"/>
    </xf>
    <xf numFmtId="0" fontId="8" fillId="0" borderId="2" xfId="0" applyFont="1" applyBorder="1" applyAlignment="1" applyProtection="1">
      <alignment horizontal="center"/>
      <protection locked="0"/>
    </xf>
    <xf numFmtId="0" fontId="4" fillId="0" borderId="0" xfId="0" applyFont="1" applyAlignment="1" applyProtection="1">
      <alignment wrapText="1"/>
      <protection locked="0"/>
    </xf>
    <xf numFmtId="0" fontId="23" fillId="0" borderId="0" xfId="0" applyFont="1" applyAlignment="1" applyProtection="1">
      <alignment horizontal="center" vertical="center" wrapText="1"/>
      <protection locked="0"/>
    </xf>
    <xf numFmtId="0" fontId="5" fillId="0" borderId="0" xfId="0" applyFont="1" applyAlignment="1" applyProtection="1">
      <alignment horizontal="center"/>
      <protection locked="0"/>
    </xf>
    <xf numFmtId="0" fontId="6" fillId="0" borderId="0" xfId="0" applyFont="1" applyProtection="1">
      <protection locked="0"/>
    </xf>
    <xf numFmtId="164" fontId="8" fillId="0" borderId="14" xfId="1" applyNumberFormat="1" applyFont="1" applyBorder="1" applyAlignment="1" applyProtection="1">
      <alignment horizontal="center"/>
      <protection locked="0"/>
    </xf>
    <xf numFmtId="164" fontId="4" fillId="12" borderId="16" xfId="1" applyNumberFormat="1" applyFont="1" applyFill="1" applyBorder="1" applyProtection="1">
      <protection locked="0"/>
    </xf>
    <xf numFmtId="164" fontId="4" fillId="0" borderId="0" xfId="1" applyNumberFormat="1" applyFont="1" applyProtection="1">
      <protection locked="0"/>
    </xf>
    <xf numFmtId="164" fontId="4" fillId="12" borderId="15" xfId="1" applyNumberFormat="1" applyFont="1" applyFill="1" applyBorder="1" applyProtection="1">
      <protection locked="0"/>
    </xf>
    <xf numFmtId="164" fontId="4" fillId="0" borderId="22" xfId="1" applyNumberFormat="1" applyFont="1" applyBorder="1" applyProtection="1">
      <protection locked="0"/>
    </xf>
    <xf numFmtId="164" fontId="5" fillId="0" borderId="0" xfId="1" applyNumberFormat="1" applyFont="1" applyBorder="1" applyAlignment="1" applyProtection="1">
      <alignment horizontal="center" vertical="center"/>
      <protection locked="0"/>
    </xf>
    <xf numFmtId="164" fontId="6" fillId="0" borderId="0" xfId="1" applyNumberFormat="1" applyFont="1" applyBorder="1" applyProtection="1">
      <protection locked="0"/>
    </xf>
    <xf numFmtId="164" fontId="8" fillId="0" borderId="22" xfId="1" applyNumberFormat="1" applyFont="1" applyBorder="1" applyAlignment="1" applyProtection="1">
      <alignment horizontal="center"/>
      <protection locked="0"/>
    </xf>
    <xf numFmtId="164" fontId="4" fillId="12" borderId="18" xfId="1" applyNumberFormat="1" applyFont="1" applyFill="1" applyBorder="1" applyProtection="1">
      <protection locked="0"/>
    </xf>
    <xf numFmtId="164" fontId="4" fillId="0" borderId="0" xfId="1" applyNumberFormat="1" applyFont="1" applyFill="1" applyProtection="1">
      <protection locked="0"/>
    </xf>
    <xf numFmtId="164" fontId="8" fillId="0" borderId="17" xfId="1" applyNumberFormat="1" applyFont="1" applyBorder="1" applyAlignment="1" applyProtection="1">
      <alignment horizontal="center"/>
      <protection locked="0"/>
    </xf>
    <xf numFmtId="164" fontId="4" fillId="12" borderId="0" xfId="1" applyNumberFormat="1" applyFont="1" applyFill="1" applyBorder="1" applyProtection="1">
      <protection locked="0"/>
    </xf>
    <xf numFmtId="164" fontId="4" fillId="0" borderId="17" xfId="1" applyNumberFormat="1" applyFont="1" applyBorder="1" applyProtection="1">
      <protection locked="0"/>
    </xf>
    <xf numFmtId="164" fontId="4" fillId="0" borderId="0" xfId="1" applyNumberFormat="1" applyFont="1" applyFill="1" applyBorder="1" applyProtection="1">
      <protection locked="0"/>
    </xf>
    <xf numFmtId="0" fontId="4" fillId="0" borderId="0" xfId="0" applyFont="1" applyAlignment="1" applyProtection="1">
      <alignment horizontal="left" indent="4"/>
      <protection locked="0"/>
    </xf>
    <xf numFmtId="164" fontId="4" fillId="17" borderId="17" xfId="1" applyNumberFormat="1" applyFont="1" applyFill="1" applyBorder="1" applyProtection="1">
      <protection locked="0"/>
    </xf>
    <xf numFmtId="164" fontId="4" fillId="0" borderId="17" xfId="1" applyNumberFormat="1" applyFont="1" applyFill="1" applyBorder="1" applyProtection="1">
      <protection locked="0"/>
    </xf>
    <xf numFmtId="164" fontId="4" fillId="14" borderId="1" xfId="1" applyNumberFormat="1" applyFont="1" applyFill="1" applyBorder="1" applyProtection="1">
      <protection locked="0"/>
    </xf>
    <xf numFmtId="164" fontId="4" fillId="0" borderId="22" xfId="1" applyNumberFormat="1" applyFont="1" applyFill="1" applyBorder="1" applyProtection="1">
      <protection locked="0"/>
    </xf>
    <xf numFmtId="164" fontId="4" fillId="17" borderId="26" xfId="1" applyNumberFormat="1" applyFont="1" applyFill="1" applyBorder="1" applyProtection="1">
      <protection locked="0"/>
    </xf>
    <xf numFmtId="164" fontId="4" fillId="12" borderId="27" xfId="1" applyNumberFormat="1" applyFont="1" applyFill="1" applyBorder="1" applyProtection="1">
      <protection locked="0"/>
    </xf>
    <xf numFmtId="164" fontId="4" fillId="12" borderId="2" xfId="1" applyNumberFormat="1" applyFont="1" applyFill="1" applyBorder="1" applyProtection="1">
      <protection locked="0"/>
    </xf>
    <xf numFmtId="164" fontId="4" fillId="0" borderId="23" xfId="1" applyNumberFormat="1" applyFont="1" applyFill="1" applyBorder="1" applyProtection="1">
      <protection locked="0"/>
    </xf>
    <xf numFmtId="164" fontId="4" fillId="0" borderId="35" xfId="1" applyNumberFormat="1" applyFont="1" applyFill="1" applyBorder="1" applyProtection="1">
      <protection locked="0"/>
    </xf>
    <xf numFmtId="164" fontId="4" fillId="0" borderId="37" xfId="1" applyNumberFormat="1" applyFont="1" applyFill="1" applyBorder="1" applyProtection="1">
      <protection locked="0"/>
    </xf>
    <xf numFmtId="164" fontId="4" fillId="0" borderId="7" xfId="1" applyNumberFormat="1" applyFont="1" applyFill="1" applyBorder="1" applyProtection="1">
      <protection locked="0"/>
    </xf>
    <xf numFmtId="164" fontId="4" fillId="0" borderId="0" xfId="1" applyNumberFormat="1" applyFont="1" applyBorder="1" applyProtection="1">
      <protection locked="0"/>
    </xf>
    <xf numFmtId="164" fontId="4" fillId="0" borderId="6" xfId="1" applyNumberFormat="1" applyFont="1" applyFill="1" applyBorder="1" applyProtection="1">
      <protection locked="0"/>
    </xf>
    <xf numFmtId="164" fontId="4" fillId="0" borderId="35" xfId="1" applyNumberFormat="1" applyFont="1" applyBorder="1" applyProtection="1">
      <protection locked="0"/>
    </xf>
    <xf numFmtId="164" fontId="4" fillId="0" borderId="37" xfId="1" applyNumberFormat="1" applyFont="1" applyBorder="1" applyProtection="1">
      <protection locked="0"/>
    </xf>
    <xf numFmtId="164" fontId="4" fillId="0" borderId="7" xfId="1" applyNumberFormat="1" applyFont="1" applyBorder="1" applyProtection="1">
      <protection locked="0"/>
    </xf>
    <xf numFmtId="164" fontId="4" fillId="0" borderId="18" xfId="1" applyNumberFormat="1" applyFont="1" applyBorder="1" applyProtection="1">
      <protection locked="0"/>
    </xf>
    <xf numFmtId="164" fontId="4" fillId="0" borderId="34" xfId="1" applyNumberFormat="1" applyFont="1" applyBorder="1" applyProtection="1">
      <protection locked="0"/>
    </xf>
    <xf numFmtId="164" fontId="4" fillId="0" borderId="38" xfId="1" applyNumberFormat="1" applyFont="1" applyBorder="1" applyProtection="1">
      <protection locked="0"/>
    </xf>
    <xf numFmtId="0" fontId="8" fillId="0" borderId="0" xfId="0" applyFont="1" applyProtection="1">
      <protection locked="0"/>
    </xf>
    <xf numFmtId="164" fontId="8" fillId="0" borderId="32" xfId="1" applyNumberFormat="1" applyFont="1" applyBorder="1" applyProtection="1">
      <protection locked="0"/>
    </xf>
    <xf numFmtId="164" fontId="8" fillId="0" borderId="53" xfId="1" applyNumberFormat="1" applyFont="1" applyBorder="1" applyProtection="1">
      <protection locked="0"/>
    </xf>
    <xf numFmtId="0" fontId="15" fillId="0" borderId="0" xfId="0" applyFont="1" applyAlignment="1" applyProtection="1">
      <alignment horizontal="right"/>
      <protection locked="0"/>
    </xf>
    <xf numFmtId="164" fontId="16" fillId="0" borderId="17" xfId="1" applyNumberFormat="1" applyFont="1" applyBorder="1" applyProtection="1">
      <protection locked="0"/>
    </xf>
    <xf numFmtId="0" fontId="29" fillId="0" borderId="51" xfId="0" applyFont="1" applyBorder="1" applyAlignment="1" applyProtection="1">
      <alignment horizontal="right"/>
      <protection locked="0"/>
    </xf>
    <xf numFmtId="0" fontId="29" fillId="0" borderId="0" xfId="0" applyFont="1" applyAlignment="1" applyProtection="1">
      <alignment horizontal="right"/>
      <protection locked="0"/>
    </xf>
    <xf numFmtId="0" fontId="37" fillId="0" borderId="54" xfId="0" applyFont="1" applyBorder="1" applyAlignment="1" applyProtection="1">
      <alignment horizontal="right"/>
      <protection locked="0"/>
    </xf>
    <xf numFmtId="0" fontId="17" fillId="0" borderId="0" xfId="0" applyFont="1" applyAlignment="1" applyProtection="1">
      <alignment horizontal="right"/>
      <protection locked="0"/>
    </xf>
    <xf numFmtId="164" fontId="18" fillId="0" borderId="17" xfId="1" applyNumberFormat="1" applyFont="1" applyBorder="1" applyProtection="1">
      <protection locked="0"/>
    </xf>
    <xf numFmtId="0" fontId="30" fillId="0" borderId="51" xfId="0" applyFont="1" applyBorder="1" applyAlignment="1" applyProtection="1">
      <alignment horizontal="right"/>
      <protection locked="0"/>
    </xf>
    <xf numFmtId="0" fontId="30" fillId="0" borderId="0" xfId="0" applyFont="1" applyAlignment="1" applyProtection="1">
      <alignment horizontal="right"/>
      <protection locked="0"/>
    </xf>
    <xf numFmtId="0" fontId="38" fillId="0" borderId="54" xfId="0" applyFont="1" applyBorder="1" applyAlignment="1" applyProtection="1">
      <alignment horizontal="right"/>
      <protection locked="0"/>
    </xf>
    <xf numFmtId="0" fontId="17" fillId="0" borderId="54" xfId="0" applyFont="1" applyBorder="1" applyAlignment="1" applyProtection="1">
      <alignment horizontal="right"/>
      <protection locked="0"/>
    </xf>
    <xf numFmtId="0" fontId="19" fillId="0" borderId="0" xfId="0" applyFont="1" applyAlignment="1" applyProtection="1">
      <alignment horizontal="right"/>
      <protection locked="0"/>
    </xf>
    <xf numFmtId="164" fontId="20" fillId="0" borderId="17" xfId="1" applyNumberFormat="1" applyFont="1" applyBorder="1" applyProtection="1">
      <protection locked="0"/>
    </xf>
    <xf numFmtId="0" fontId="31" fillId="0" borderId="51" xfId="0" applyFont="1" applyBorder="1" applyAlignment="1" applyProtection="1">
      <alignment horizontal="right"/>
      <protection locked="0"/>
    </xf>
    <xf numFmtId="0" fontId="31" fillId="0" borderId="0" xfId="0" applyFont="1" applyAlignment="1" applyProtection="1">
      <alignment horizontal="right"/>
      <protection locked="0"/>
    </xf>
    <xf numFmtId="0" fontId="15" fillId="0" borderId="54" xfId="0" applyFont="1" applyBorder="1" applyAlignment="1" applyProtection="1">
      <alignment horizontal="right"/>
      <protection locked="0"/>
    </xf>
    <xf numFmtId="0" fontId="21" fillId="0" borderId="0" xfId="0" applyFont="1" applyAlignment="1" applyProtection="1">
      <alignment horizontal="right"/>
      <protection locked="0"/>
    </xf>
    <xf numFmtId="164" fontId="22" fillId="0" borderId="19" xfId="1" applyNumberFormat="1" applyFont="1" applyBorder="1" applyProtection="1">
      <protection locked="0"/>
    </xf>
    <xf numFmtId="0" fontId="34" fillId="0" borderId="52" xfId="0" applyFont="1" applyBorder="1" applyAlignment="1" applyProtection="1">
      <alignment horizontal="right"/>
      <protection locked="0"/>
    </xf>
    <xf numFmtId="164" fontId="4" fillId="0" borderId="19" xfId="1" applyNumberFormat="1" applyFont="1" applyBorder="1" applyProtection="1">
      <protection locked="0"/>
    </xf>
    <xf numFmtId="0" fontId="34" fillId="0" borderId="20" xfId="0" applyFont="1" applyBorder="1" applyAlignment="1" applyProtection="1">
      <alignment horizontal="right"/>
      <protection locked="0"/>
    </xf>
    <xf numFmtId="164" fontId="4" fillId="0" borderId="28" xfId="1" applyNumberFormat="1" applyFont="1" applyBorder="1" applyProtection="1">
      <protection locked="0"/>
    </xf>
    <xf numFmtId="164" fontId="4" fillId="0" borderId="20" xfId="1" applyNumberFormat="1" applyFont="1" applyBorder="1" applyProtection="1">
      <protection locked="0"/>
    </xf>
    <xf numFmtId="164" fontId="6" fillId="0" borderId="20" xfId="1" applyNumberFormat="1" applyFont="1" applyBorder="1" applyProtection="1">
      <protection locked="0"/>
    </xf>
    <xf numFmtId="0" fontId="19" fillId="0" borderId="55" xfId="0" applyFont="1" applyBorder="1" applyAlignment="1" applyProtection="1">
      <alignment horizontal="right"/>
      <protection locked="0"/>
    </xf>
    <xf numFmtId="0" fontId="19" fillId="0" borderId="0" xfId="0" applyFont="1" applyAlignment="1" applyProtection="1">
      <alignment horizontal="left"/>
      <protection locked="0"/>
    </xf>
    <xf numFmtId="164" fontId="4" fillId="0" borderId="14" xfId="1" applyNumberFormat="1" applyFont="1" applyBorder="1" applyProtection="1">
      <protection locked="0"/>
    </xf>
    <xf numFmtId="164" fontId="4" fillId="12" borderId="4" xfId="1" applyNumberFormat="1" applyFont="1" applyFill="1" applyBorder="1" applyProtection="1">
      <protection locked="0"/>
    </xf>
    <xf numFmtId="164" fontId="4" fillId="12" borderId="24" xfId="1" applyNumberFormat="1" applyFont="1" applyFill="1" applyBorder="1" applyProtection="1">
      <protection locked="0"/>
    </xf>
    <xf numFmtId="164" fontId="4" fillId="0" borderId="18" xfId="1" applyNumberFormat="1" applyFont="1" applyFill="1" applyBorder="1" applyProtection="1">
      <protection locked="0"/>
    </xf>
    <xf numFmtId="164" fontId="4" fillId="0" borderId="4" xfId="1" applyNumberFormat="1" applyFont="1" applyFill="1" applyBorder="1" applyProtection="1">
      <protection locked="0"/>
    </xf>
    <xf numFmtId="164" fontId="4" fillId="0" borderId="30" xfId="1" applyNumberFormat="1" applyFont="1" applyBorder="1" applyProtection="1">
      <protection locked="0"/>
    </xf>
    <xf numFmtId="164" fontId="4" fillId="0" borderId="6" xfId="1" applyNumberFormat="1" applyFont="1" applyBorder="1" applyProtection="1">
      <protection locked="0"/>
    </xf>
    <xf numFmtId="164" fontId="8" fillId="0" borderId="33" xfId="1" applyNumberFormat="1" applyFont="1" applyBorder="1" applyProtection="1">
      <protection locked="0"/>
    </xf>
    <xf numFmtId="164" fontId="4" fillId="0" borderId="26" xfId="1" applyNumberFormat="1" applyFont="1" applyFill="1" applyBorder="1" applyProtection="1">
      <protection locked="0"/>
    </xf>
    <xf numFmtId="164" fontId="6" fillId="0" borderId="17" xfId="1" applyNumberFormat="1" applyFont="1" applyBorder="1" applyProtection="1">
      <protection locked="0"/>
    </xf>
    <xf numFmtId="164" fontId="8" fillId="0" borderId="34" xfId="1" applyNumberFormat="1" applyFont="1" applyBorder="1" applyProtection="1">
      <protection locked="0"/>
    </xf>
    <xf numFmtId="164" fontId="8" fillId="0" borderId="38" xfId="1" applyNumberFormat="1" applyFont="1" applyBorder="1" applyProtection="1">
      <protection locked="0"/>
    </xf>
    <xf numFmtId="164" fontId="6" fillId="0" borderId="22" xfId="1" applyNumberFormat="1" applyFont="1" applyBorder="1" applyProtection="1">
      <protection locked="0"/>
    </xf>
    <xf numFmtId="164" fontId="6" fillId="0" borderId="18" xfId="1" applyNumberFormat="1" applyFont="1" applyBorder="1" applyProtection="1">
      <protection locked="0"/>
    </xf>
    <xf numFmtId="164" fontId="8" fillId="0" borderId="0" xfId="1" applyNumberFormat="1" applyFont="1" applyProtection="1">
      <protection locked="0"/>
    </xf>
    <xf numFmtId="164" fontId="8" fillId="0" borderId="22" xfId="1" applyNumberFormat="1" applyFont="1" applyBorder="1" applyProtection="1">
      <protection locked="0"/>
    </xf>
    <xf numFmtId="164" fontId="6" fillId="0" borderId="0" xfId="0" applyNumberFormat="1" applyFont="1" applyProtection="1">
      <protection locked="0"/>
    </xf>
    <xf numFmtId="164" fontId="8" fillId="0" borderId="0" xfId="1" applyNumberFormat="1" applyFont="1" applyFill="1" applyProtection="1">
      <protection locked="0"/>
    </xf>
    <xf numFmtId="0" fontId="34" fillId="0" borderId="56" xfId="0" applyFont="1" applyBorder="1" applyAlignment="1" applyProtection="1">
      <alignment horizontal="right"/>
      <protection locked="0"/>
    </xf>
    <xf numFmtId="0" fontId="4" fillId="0" borderId="20" xfId="0" applyFont="1" applyBorder="1" applyProtection="1">
      <protection locked="0"/>
    </xf>
    <xf numFmtId="164" fontId="6" fillId="0" borderId="31" xfId="1" applyNumberFormat="1" applyFont="1" applyBorder="1" applyProtection="1">
      <protection locked="0"/>
    </xf>
    <xf numFmtId="164" fontId="4" fillId="0" borderId="0" xfId="0" applyNumberFormat="1" applyFont="1" applyProtection="1">
      <protection locked="0"/>
    </xf>
    <xf numFmtId="0" fontId="4" fillId="0" borderId="13" xfId="0" applyFont="1" applyBorder="1"/>
    <xf numFmtId="0" fontId="6" fillId="0" borderId="12" xfId="0" applyFont="1" applyBorder="1" applyAlignment="1">
      <alignment horizontal="center" vertical="center"/>
    </xf>
    <xf numFmtId="0" fontId="6" fillId="0" borderId="12" xfId="0" applyFont="1" applyBorder="1"/>
    <xf numFmtId="0" fontId="12" fillId="0" borderId="0" xfId="0" applyFont="1"/>
    <xf numFmtId="0" fontId="14" fillId="0" borderId="0" xfId="0" applyFont="1" applyAlignment="1">
      <alignment horizontal="left" indent="1"/>
    </xf>
    <xf numFmtId="0" fontId="14" fillId="0" borderId="0" xfId="0" applyFont="1" applyAlignment="1">
      <alignment horizontal="left" indent="2"/>
    </xf>
    <xf numFmtId="0" fontId="4" fillId="0" borderId="0" xfId="0" applyFont="1" applyAlignment="1">
      <alignment horizontal="left" indent="4"/>
    </xf>
    <xf numFmtId="0" fontId="4" fillId="0" borderId="0" xfId="0" applyFont="1" applyAlignment="1">
      <alignment horizontal="left" indent="2"/>
    </xf>
    <xf numFmtId="0" fontId="10" fillId="0" borderId="0" xfId="0" applyFont="1" applyAlignment="1">
      <alignment horizontal="left" indent="6"/>
    </xf>
    <xf numFmtId="0" fontId="4" fillId="0" borderId="0" xfId="0" applyFont="1" applyAlignment="1">
      <alignment horizontal="left" indent="5"/>
    </xf>
    <xf numFmtId="0" fontId="8" fillId="0" borderId="0" xfId="0" applyFont="1"/>
    <xf numFmtId="0" fontId="15" fillId="0" borderId="0" xfId="0" applyFont="1" applyAlignment="1">
      <alignment horizontal="right"/>
    </xf>
    <xf numFmtId="0" fontId="17" fillId="0" borderId="0" xfId="0" applyFont="1" applyAlignment="1">
      <alignment horizontal="right"/>
    </xf>
    <xf numFmtId="0" fontId="19" fillId="0" borderId="0" xfId="0" applyFont="1" applyAlignment="1">
      <alignment horizontal="right"/>
    </xf>
    <xf numFmtId="0" fontId="21" fillId="0" borderId="0" xfId="0" applyFont="1" applyAlignment="1">
      <alignment horizontal="right"/>
    </xf>
    <xf numFmtId="0" fontId="12" fillId="0" borderId="0" xfId="0" applyFont="1" applyAlignment="1">
      <alignment horizontal="left" indent="1"/>
    </xf>
    <xf numFmtId="0" fontId="4" fillId="0" borderId="0" xfId="0" applyFont="1" applyAlignment="1">
      <alignment horizontal="left" indent="3"/>
    </xf>
    <xf numFmtId="0" fontId="12" fillId="0" borderId="0" xfId="0" applyFont="1" applyAlignment="1">
      <alignment horizontal="left" indent="3"/>
    </xf>
    <xf numFmtId="0" fontId="10" fillId="0" borderId="0" xfId="0" applyFont="1" applyAlignment="1">
      <alignment horizontal="left" indent="7"/>
    </xf>
    <xf numFmtId="0" fontId="8" fillId="0" borderId="0" xfId="0" applyFont="1" applyAlignment="1">
      <alignment horizontal="left" indent="1"/>
    </xf>
    <xf numFmtId="0" fontId="6" fillId="0" borderId="0" xfId="1" applyNumberFormat="1" applyFont="1" applyBorder="1" applyAlignment="1" applyProtection="1">
      <alignment horizontal="right"/>
    </xf>
    <xf numFmtId="0" fontId="37" fillId="0" borderId="0" xfId="0" applyFont="1" applyAlignment="1">
      <alignment horizontal="left"/>
    </xf>
    <xf numFmtId="0" fontId="38" fillId="0" borderId="0" xfId="0" applyFont="1" applyAlignment="1">
      <alignment horizontal="left"/>
    </xf>
    <xf numFmtId="0" fontId="17" fillId="0" borderId="0" xfId="0" applyFont="1" applyAlignment="1">
      <alignment horizontal="left"/>
    </xf>
    <xf numFmtId="0" fontId="15" fillId="0" borderId="0" xfId="0" applyFont="1" applyAlignment="1">
      <alignment horizontal="left"/>
    </xf>
    <xf numFmtId="0" fontId="19" fillId="0" borderId="0" xfId="0" applyFont="1" applyAlignment="1">
      <alignment horizontal="left"/>
    </xf>
    <xf numFmtId="0" fontId="9"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43" fontId="4" fillId="0" borderId="0" xfId="1" applyFont="1" applyFill="1" applyBorder="1" applyProtection="1">
      <protection locked="0"/>
    </xf>
    <xf numFmtId="0" fontId="8" fillId="4" borderId="5" xfId="0" applyFont="1" applyFill="1" applyBorder="1" applyProtection="1">
      <protection locked="0"/>
    </xf>
    <xf numFmtId="0" fontId="4" fillId="8" borderId="1" xfId="0" applyFont="1" applyFill="1" applyBorder="1" applyAlignment="1" applyProtection="1">
      <alignment horizontal="left" indent="2"/>
      <protection locked="0"/>
    </xf>
    <xf numFmtId="0" fontId="4" fillId="8" borderId="1" xfId="0" applyFont="1" applyFill="1" applyBorder="1" applyAlignment="1" applyProtection="1">
      <alignment horizontal="left" indent="4"/>
      <protection locked="0"/>
    </xf>
    <xf numFmtId="0" fontId="4" fillId="8" borderId="29" xfId="0" applyFont="1" applyFill="1" applyBorder="1" applyAlignment="1" applyProtection="1">
      <alignment horizontal="left" indent="2"/>
      <protection locked="0"/>
    </xf>
    <xf numFmtId="0" fontId="8" fillId="3" borderId="1" xfId="0" applyFont="1" applyFill="1" applyBorder="1" applyProtection="1">
      <protection locked="0"/>
    </xf>
    <xf numFmtId="0" fontId="4" fillId="9" borderId="1" xfId="0" applyFont="1" applyFill="1" applyBorder="1" applyAlignment="1" applyProtection="1">
      <alignment horizontal="left" indent="2"/>
      <protection locked="0"/>
    </xf>
    <xf numFmtId="0" fontId="4" fillId="9" borderId="5" xfId="0" applyFont="1" applyFill="1" applyBorder="1" applyAlignment="1" applyProtection="1">
      <alignment horizontal="left" indent="2"/>
      <protection locked="0"/>
    </xf>
    <xf numFmtId="0" fontId="4" fillId="9" borderId="1" xfId="0" applyFont="1" applyFill="1" applyBorder="1" applyAlignment="1" applyProtection="1">
      <alignment horizontal="left" indent="4"/>
      <protection locked="0"/>
    </xf>
    <xf numFmtId="0" fontId="28" fillId="9" borderId="5" xfId="0" applyFont="1" applyFill="1" applyBorder="1" applyAlignment="1" applyProtection="1">
      <alignment horizontal="left" indent="2"/>
      <protection locked="0"/>
    </xf>
    <xf numFmtId="0" fontId="28" fillId="9" borderId="1" xfId="0" applyFont="1" applyFill="1" applyBorder="1" applyAlignment="1" applyProtection="1">
      <alignment horizontal="left" indent="2"/>
      <protection locked="0"/>
    </xf>
    <xf numFmtId="0" fontId="28" fillId="9" borderId="29" xfId="0" applyFont="1" applyFill="1" applyBorder="1" applyAlignment="1" applyProtection="1">
      <alignment horizontal="left" indent="2"/>
      <protection locked="0"/>
    </xf>
    <xf numFmtId="43" fontId="8" fillId="2" borderId="9" xfId="1" applyFont="1" applyFill="1" applyBorder="1" applyProtection="1">
      <protection locked="0"/>
    </xf>
    <xf numFmtId="164" fontId="8" fillId="2" borderId="9" xfId="1" applyNumberFormat="1" applyFont="1" applyFill="1" applyBorder="1" applyProtection="1">
      <protection locked="0"/>
    </xf>
    <xf numFmtId="0" fontId="37" fillId="0" borderId="0" xfId="0" applyFont="1" applyAlignment="1" applyProtection="1">
      <alignment horizontal="right"/>
      <protection locked="0"/>
    </xf>
    <xf numFmtId="0" fontId="38" fillId="0" borderId="0" xfId="0" applyFont="1" applyAlignment="1" applyProtection="1">
      <alignment horizontal="right"/>
      <protection locked="0"/>
    </xf>
    <xf numFmtId="0" fontId="21" fillId="0" borderId="0" xfId="0" applyFont="1" applyAlignment="1" applyProtection="1">
      <alignment horizontal="left"/>
      <protection locked="0"/>
    </xf>
    <xf numFmtId="0" fontId="39" fillId="0" borderId="0" xfId="0" applyFont="1" applyAlignment="1" applyProtection="1">
      <alignment horizontal="right"/>
      <protection locked="0"/>
    </xf>
    <xf numFmtId="0" fontId="8" fillId="7" borderId="1" xfId="0" applyFont="1" applyFill="1" applyBorder="1" applyAlignment="1" applyProtection="1">
      <alignment horizontal="right" indent="2"/>
      <protection locked="0"/>
    </xf>
    <xf numFmtId="164" fontId="8" fillId="10" borderId="1" xfId="1" applyNumberFormat="1" applyFont="1" applyFill="1" applyBorder="1" applyProtection="1">
      <protection locked="0"/>
    </xf>
    <xf numFmtId="0" fontId="8" fillId="16" borderId="1" xfId="0" applyFont="1" applyFill="1" applyBorder="1" applyAlignment="1" applyProtection="1">
      <alignment horizontal="right" indent="2"/>
      <protection locked="0"/>
    </xf>
    <xf numFmtId="164" fontId="8" fillId="11" borderId="1" xfId="1" applyNumberFormat="1" applyFont="1" applyFill="1" applyBorder="1" applyProtection="1">
      <protection locked="0"/>
    </xf>
    <xf numFmtId="0" fontId="26" fillId="0" borderId="0" xfId="0" applyFont="1" applyAlignment="1" applyProtection="1">
      <alignment horizontal="right" indent="2"/>
      <protection locked="0"/>
    </xf>
    <xf numFmtId="0" fontId="21" fillId="0" borderId="1" xfId="0" applyFont="1" applyBorder="1" applyAlignment="1" applyProtection="1">
      <alignment horizontal="right"/>
      <protection locked="0"/>
    </xf>
    <xf numFmtId="0" fontId="4" fillId="0" borderId="1" xfId="0" applyFont="1" applyBorder="1" applyProtection="1">
      <protection locked="0"/>
    </xf>
    <xf numFmtId="43" fontId="8" fillId="2" borderId="9" xfId="1" applyFont="1" applyFill="1" applyBorder="1" applyAlignment="1" applyProtection="1">
      <alignment horizontal="right"/>
      <protection locked="0"/>
    </xf>
    <xf numFmtId="0" fontId="26" fillId="0" borderId="0" xfId="0" applyFont="1" applyAlignment="1" applyProtection="1">
      <alignment horizontal="left" indent="2"/>
      <protection locked="0"/>
    </xf>
    <xf numFmtId="0" fontId="4" fillId="13" borderId="1" xfId="1" applyNumberFormat="1" applyFont="1" applyFill="1" applyBorder="1" applyAlignment="1" applyProtection="1">
      <alignment horizontal="left" indent="2"/>
      <protection locked="0"/>
    </xf>
    <xf numFmtId="0" fontId="4" fillId="15" borderId="1" xfId="1" applyNumberFormat="1" applyFont="1" applyFill="1" applyBorder="1" applyAlignment="1" applyProtection="1">
      <alignment horizontal="left" indent="2"/>
      <protection locked="0"/>
    </xf>
    <xf numFmtId="0" fontId="4" fillId="0" borderId="0" xfId="0" applyFont="1" applyAlignment="1" applyProtection="1">
      <alignment horizontal="right"/>
      <protection locked="0"/>
    </xf>
    <xf numFmtId="0" fontId="8" fillId="0" borderId="0" xfId="0" applyFont="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center" vertical="center"/>
    </xf>
    <xf numFmtId="0" fontId="6" fillId="0" borderId="2" xfId="0" applyFont="1" applyBorder="1" applyAlignment="1">
      <alignment horizontal="center" vertical="center"/>
    </xf>
    <xf numFmtId="164" fontId="8" fillId="4" borderId="1" xfId="1" applyNumberFormat="1" applyFont="1" applyFill="1" applyBorder="1" applyProtection="1"/>
    <xf numFmtId="164" fontId="4" fillId="0" borderId="0" xfId="1" applyNumberFormat="1" applyFont="1" applyProtection="1"/>
    <xf numFmtId="164" fontId="8" fillId="12" borderId="1" xfId="1" applyNumberFormat="1" applyFont="1" applyFill="1" applyBorder="1" applyProtection="1"/>
    <xf numFmtId="164" fontId="8" fillId="3" borderId="1" xfId="1" applyNumberFormat="1" applyFont="1" applyFill="1" applyBorder="1" applyProtection="1"/>
    <xf numFmtId="164" fontId="4" fillId="8" borderId="5" xfId="1" applyNumberFormat="1" applyFont="1" applyFill="1" applyBorder="1" applyProtection="1"/>
    <xf numFmtId="164" fontId="4" fillId="8" borderId="1" xfId="1" applyNumberFormat="1" applyFont="1" applyFill="1" applyBorder="1" applyProtection="1"/>
    <xf numFmtId="164" fontId="4" fillId="8" borderId="29" xfId="1" applyNumberFormat="1" applyFont="1" applyFill="1" applyBorder="1" applyProtection="1"/>
    <xf numFmtId="164" fontId="4" fillId="9" borderId="1" xfId="1" applyNumberFormat="1" applyFont="1" applyFill="1" applyBorder="1" applyProtection="1"/>
    <xf numFmtId="164" fontId="28" fillId="9" borderId="5" xfId="1" applyNumberFormat="1" applyFont="1" applyFill="1" applyBorder="1" applyProtection="1"/>
    <xf numFmtId="164" fontId="28" fillId="9" borderId="1" xfId="1" applyNumberFormat="1" applyFont="1" applyFill="1" applyBorder="1" applyProtection="1"/>
    <xf numFmtId="164" fontId="28" fillId="9" borderId="29" xfId="1" applyNumberFormat="1" applyFont="1" applyFill="1" applyBorder="1" applyProtection="1"/>
    <xf numFmtId="164" fontId="8" fillId="2" borderId="9" xfId="1" applyNumberFormat="1" applyFont="1" applyFill="1" applyBorder="1" applyProtection="1"/>
    <xf numFmtId="0" fontId="8" fillId="5" borderId="1" xfId="0" applyFont="1" applyFill="1" applyBorder="1"/>
    <xf numFmtId="0" fontId="4" fillId="15" borderId="1" xfId="1" applyNumberFormat="1" applyFont="1" applyFill="1" applyBorder="1" applyAlignment="1" applyProtection="1">
      <alignment horizontal="left" indent="2"/>
    </xf>
    <xf numFmtId="0" fontId="8" fillId="18" borderId="1" xfId="0" applyFont="1" applyFill="1" applyBorder="1"/>
    <xf numFmtId="0" fontId="4" fillId="13" borderId="1" xfId="1" applyNumberFormat="1" applyFont="1" applyFill="1" applyBorder="1" applyAlignment="1" applyProtection="1">
      <alignment horizontal="left" indent="2"/>
    </xf>
    <xf numFmtId="164" fontId="8" fillId="18" borderId="1" xfId="1" applyNumberFormat="1" applyFont="1" applyFill="1" applyBorder="1" applyProtection="1"/>
    <xf numFmtId="164" fontId="8" fillId="13" borderId="1" xfId="1" applyNumberFormat="1" applyFont="1" applyFill="1" applyBorder="1" applyProtection="1"/>
    <xf numFmtId="164" fontId="8" fillId="5" borderId="1" xfId="1" applyNumberFormat="1" applyFont="1" applyFill="1" applyBorder="1" applyProtection="1"/>
    <xf numFmtId="164" fontId="4" fillId="15" borderId="1" xfId="1" applyNumberFormat="1" applyFont="1" applyFill="1" applyBorder="1" applyProtection="1"/>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8" fillId="0" borderId="0" xfId="0" applyFont="1" applyAlignment="1" applyProtection="1">
      <alignment vertical="center"/>
      <protection locked="0"/>
    </xf>
    <xf numFmtId="0" fontId="8" fillId="0" borderId="1" xfId="0" applyFont="1" applyBorder="1" applyAlignment="1" applyProtection="1">
      <alignment horizontal="left" vertical="center"/>
      <protection locked="0"/>
    </xf>
    <xf numFmtId="43" fontId="8" fillId="17" borderId="1" xfId="1" applyFont="1" applyFill="1" applyBorder="1" applyAlignment="1" applyProtection="1">
      <alignment horizontal="center" vertical="center"/>
      <protection locked="0"/>
    </xf>
    <xf numFmtId="43" fontId="8" fillId="6" borderId="1" xfId="1" applyFont="1" applyFill="1" applyBorder="1" applyAlignment="1" applyProtection="1">
      <alignment horizontal="center" vertical="center"/>
      <protection locked="0"/>
    </xf>
    <xf numFmtId="0" fontId="8" fillId="6" borderId="1" xfId="0" applyFont="1" applyFill="1" applyBorder="1" applyAlignment="1" applyProtection="1">
      <alignment horizontal="center" vertical="center"/>
      <protection locked="0"/>
    </xf>
    <xf numFmtId="43" fontId="4" fillId="8" borderId="1" xfId="1" applyFont="1" applyFill="1" applyBorder="1" applyAlignment="1" applyProtection="1">
      <alignment vertical="center"/>
      <protection locked="0"/>
    </xf>
    <xf numFmtId="43" fontId="4" fillId="14" borderId="1" xfId="1" applyFont="1" applyFill="1" applyBorder="1" applyAlignment="1" applyProtection="1">
      <alignment vertical="center"/>
      <protection locked="0"/>
    </xf>
    <xf numFmtId="43" fontId="4" fillId="9" borderId="1" xfId="1" applyFont="1" applyFill="1" applyBorder="1" applyAlignment="1" applyProtection="1">
      <alignment vertical="center"/>
      <protection locked="0"/>
    </xf>
    <xf numFmtId="43" fontId="4" fillId="0" borderId="0" xfId="1" applyFont="1" applyAlignment="1" applyProtection="1">
      <alignment vertical="center"/>
      <protection locked="0"/>
    </xf>
    <xf numFmtId="43" fontId="35" fillId="6" borderId="1" xfId="1" applyFont="1" applyFill="1" applyBorder="1" applyAlignment="1" applyProtection="1">
      <alignment vertical="center"/>
      <protection locked="0"/>
    </xf>
    <xf numFmtId="43" fontId="4" fillId="13" borderId="1" xfId="1" applyFont="1" applyFill="1" applyBorder="1" applyAlignment="1" applyProtection="1">
      <alignment vertical="center"/>
      <protection locked="0"/>
    </xf>
    <xf numFmtId="43" fontId="36" fillId="6" borderId="1" xfId="1" applyFont="1" applyFill="1" applyBorder="1" applyAlignment="1" applyProtection="1">
      <alignment vertical="center"/>
      <protection locked="0"/>
    </xf>
    <xf numFmtId="43" fontId="4" fillId="15" borderId="1" xfId="1" applyFont="1" applyFill="1" applyBorder="1" applyAlignment="1" applyProtection="1">
      <alignment vertical="center"/>
      <protection locked="0"/>
    </xf>
    <xf numFmtId="43" fontId="7" fillId="0" borderId="1" xfId="1" applyFont="1" applyFill="1" applyBorder="1" applyAlignment="1" applyProtection="1">
      <alignment vertical="center"/>
      <protection locked="0"/>
    </xf>
    <xf numFmtId="43" fontId="4" fillId="6" borderId="10" xfId="1" applyFont="1" applyFill="1" applyBorder="1" applyAlignment="1" applyProtection="1">
      <alignment vertical="center"/>
      <protection locked="0"/>
    </xf>
    <xf numFmtId="43" fontId="4" fillId="17" borderId="1" xfId="1" applyFont="1" applyFill="1" applyBorder="1" applyAlignment="1" applyProtection="1">
      <alignment vertical="center"/>
      <protection locked="0"/>
    </xf>
    <xf numFmtId="43" fontId="4" fillId="6" borderId="0" xfId="1" applyFont="1" applyFill="1" applyBorder="1" applyAlignment="1" applyProtection="1">
      <alignment vertical="center"/>
      <protection locked="0"/>
    </xf>
    <xf numFmtId="14" fontId="4" fillId="17" borderId="1" xfId="1" applyNumberFormat="1" applyFont="1" applyFill="1" applyBorder="1" applyAlignment="1" applyProtection="1">
      <alignment vertical="center"/>
      <protection locked="0"/>
    </xf>
    <xf numFmtId="0" fontId="43" fillId="0" borderId="0" xfId="1" applyNumberFormat="1" applyFont="1" applyAlignment="1" applyProtection="1">
      <alignment horizontal="left" vertical="center"/>
      <protection locked="0"/>
    </xf>
    <xf numFmtId="0" fontId="43" fillId="0" borderId="0" xfId="0" applyFont="1" applyAlignment="1" applyProtection="1">
      <alignment horizontal="left" vertical="center"/>
      <protection locked="0"/>
    </xf>
    <xf numFmtId="0" fontId="4" fillId="0" borderId="0" xfId="0" applyFont="1" applyAlignment="1" applyProtection="1">
      <alignment horizontal="right" vertical="center"/>
      <protection locked="0"/>
    </xf>
    <xf numFmtId="14" fontId="4" fillId="0" borderId="1" xfId="0" applyNumberFormat="1" applyFont="1" applyBorder="1" applyAlignment="1" applyProtection="1">
      <alignment vertical="center"/>
      <protection locked="0"/>
    </xf>
    <xf numFmtId="43" fontId="4" fillId="0" borderId="1" xfId="1" applyFont="1" applyBorder="1" applyAlignment="1" applyProtection="1">
      <alignment vertical="center"/>
      <protection locked="0"/>
    </xf>
    <xf numFmtId="43" fontId="4" fillId="0" borderId="1" xfId="0" applyNumberFormat="1" applyFont="1" applyBorder="1" applyAlignment="1" applyProtection="1">
      <alignment vertical="center"/>
      <protection locked="0"/>
    </xf>
    <xf numFmtId="164" fontId="8" fillId="0" borderId="0" xfId="1" applyNumberFormat="1" applyFont="1" applyFill="1" applyBorder="1" applyAlignment="1" applyProtection="1">
      <alignment vertical="center"/>
      <protection locked="0"/>
    </xf>
    <xf numFmtId="0" fontId="9" fillId="6" borderId="6"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8" xfId="0" applyFont="1" applyFill="1" applyBorder="1" applyAlignment="1">
      <alignment horizontal="center" vertical="center"/>
    </xf>
    <xf numFmtId="0" fontId="4" fillId="0" borderId="0" xfId="0" applyFont="1" applyAlignment="1">
      <alignment vertical="center"/>
    </xf>
    <xf numFmtId="0" fontId="6" fillId="12" borderId="1" xfId="0" applyFont="1" applyFill="1" applyBorder="1" applyAlignment="1">
      <alignment horizontal="center" vertical="center"/>
    </xf>
    <xf numFmtId="0" fontId="9" fillId="6" borderId="5" xfId="0" applyFont="1" applyFill="1" applyBorder="1" applyAlignment="1">
      <alignment horizontal="center" vertical="center"/>
    </xf>
    <xf numFmtId="0" fontId="8" fillId="0" borderId="1" xfId="0" applyFont="1" applyBorder="1" applyAlignment="1">
      <alignment horizontal="left" vertical="center"/>
    </xf>
    <xf numFmtId="43" fontId="8" fillId="0" borderId="1" xfId="1" applyFont="1" applyFill="1" applyBorder="1" applyAlignment="1" applyProtection="1">
      <alignment horizontal="center" vertical="center"/>
    </xf>
    <xf numFmtId="0" fontId="8" fillId="4" borderId="1" xfId="0" applyFont="1" applyFill="1" applyBorder="1" applyAlignment="1">
      <alignment vertical="center"/>
    </xf>
    <xf numFmtId="43" fontId="8" fillId="4" borderId="1" xfId="1" applyFont="1" applyFill="1" applyBorder="1" applyAlignment="1" applyProtection="1">
      <alignment vertical="center"/>
    </xf>
    <xf numFmtId="43" fontId="8" fillId="12" borderId="1" xfId="1" applyFont="1" applyFill="1" applyBorder="1" applyAlignment="1" applyProtection="1">
      <alignment vertical="center"/>
    </xf>
    <xf numFmtId="0" fontId="8" fillId="3" borderId="1" xfId="0" applyFont="1" applyFill="1" applyBorder="1" applyAlignment="1">
      <alignment vertical="center"/>
    </xf>
    <xf numFmtId="43" fontId="8" fillId="3" borderId="1" xfId="1" applyFont="1" applyFill="1" applyBorder="1" applyAlignment="1" applyProtection="1">
      <alignment vertical="center"/>
    </xf>
    <xf numFmtId="43" fontId="8" fillId="2" borderId="9" xfId="1" applyFont="1" applyFill="1" applyBorder="1" applyAlignment="1" applyProtection="1">
      <alignment vertical="center"/>
    </xf>
    <xf numFmtId="0" fontId="8" fillId="18" borderId="1" xfId="0" applyFont="1" applyFill="1" applyBorder="1" applyAlignment="1">
      <alignment vertical="center"/>
    </xf>
    <xf numFmtId="43" fontId="8" fillId="18" borderId="1" xfId="1" applyFont="1" applyFill="1" applyBorder="1" applyAlignment="1" applyProtection="1">
      <alignment vertical="center"/>
    </xf>
    <xf numFmtId="0" fontId="8" fillId="5" borderId="1" xfId="0" applyFont="1" applyFill="1" applyBorder="1" applyAlignment="1">
      <alignment vertical="center"/>
    </xf>
    <xf numFmtId="43" fontId="8" fillId="5" borderId="1" xfId="1" applyFont="1" applyFill="1" applyBorder="1" applyAlignment="1" applyProtection="1">
      <alignment vertical="center"/>
    </xf>
    <xf numFmtId="43" fontId="4" fillId="0" borderId="1" xfId="1" applyFont="1" applyFill="1" applyBorder="1" applyAlignment="1" applyProtection="1">
      <alignment vertical="center"/>
    </xf>
    <xf numFmtId="43" fontId="7" fillId="0" borderId="1" xfId="1" applyFont="1" applyFill="1" applyBorder="1" applyAlignment="1" applyProtection="1">
      <alignment vertical="center"/>
    </xf>
    <xf numFmtId="43" fontId="4" fillId="6" borderId="10" xfId="1" applyFont="1" applyFill="1" applyBorder="1" applyAlignment="1" applyProtection="1">
      <alignment vertical="center"/>
    </xf>
    <xf numFmtId="0" fontId="6" fillId="0" borderId="1" xfId="0" applyFont="1" applyBorder="1" applyAlignment="1">
      <alignment horizontal="left" vertical="center"/>
    </xf>
    <xf numFmtId="43" fontId="6" fillId="0" borderId="1" xfId="1" applyFont="1" applyFill="1" applyBorder="1" applyAlignment="1" applyProtection="1">
      <alignment horizontal="center" vertical="center"/>
    </xf>
    <xf numFmtId="0" fontId="6" fillId="0" borderId="0" xfId="0" applyFont="1" applyAlignment="1">
      <alignment vertical="center"/>
    </xf>
    <xf numFmtId="43" fontId="6" fillId="6" borderId="10" xfId="1" applyFont="1" applyFill="1" applyBorder="1" applyAlignment="1" applyProtection="1">
      <alignment vertical="center"/>
    </xf>
    <xf numFmtId="43" fontId="6" fillId="6" borderId="0" xfId="1" applyFont="1" applyFill="1" applyBorder="1" applyAlignment="1" applyProtection="1">
      <alignment vertical="center"/>
    </xf>
    <xf numFmtId="43" fontId="6" fillId="0" borderId="1" xfId="1" applyFont="1" applyFill="1" applyBorder="1" applyAlignment="1" applyProtection="1">
      <alignment vertical="center"/>
    </xf>
    <xf numFmtId="43" fontId="4" fillId="8" borderId="1" xfId="1" applyFont="1" applyFill="1" applyBorder="1" applyAlignment="1" applyProtection="1">
      <alignment vertical="center"/>
    </xf>
    <xf numFmtId="43" fontId="4" fillId="9" borderId="1" xfId="1" applyFont="1" applyFill="1" applyBorder="1" applyAlignment="1" applyProtection="1">
      <alignment vertical="center"/>
    </xf>
    <xf numFmtId="43" fontId="8" fillId="13" borderId="1" xfId="1" applyFont="1" applyFill="1" applyBorder="1" applyAlignment="1" applyProtection="1">
      <alignment vertical="center"/>
    </xf>
    <xf numFmtId="43" fontId="4" fillId="15" borderId="1" xfId="1" applyFont="1" applyFill="1" applyBorder="1" applyAlignment="1" applyProtection="1">
      <alignment vertical="center"/>
    </xf>
    <xf numFmtId="0" fontId="4" fillId="8" borderId="1" xfId="0" applyFont="1" applyFill="1" applyBorder="1" applyAlignment="1">
      <alignment horizontal="left" vertical="center"/>
    </xf>
    <xf numFmtId="0" fontId="4" fillId="9" borderId="1" xfId="0" applyFont="1" applyFill="1" applyBorder="1" applyAlignment="1">
      <alignment horizontal="left" vertical="center"/>
    </xf>
    <xf numFmtId="0" fontId="4" fillId="13" borderId="1" xfId="1" applyNumberFormat="1" applyFont="1" applyFill="1" applyBorder="1" applyAlignment="1" applyProtection="1">
      <alignment horizontal="left" vertical="center"/>
    </xf>
    <xf numFmtId="0" fontId="4" fillId="15" borderId="1" xfId="1" applyNumberFormat="1" applyFont="1" applyFill="1" applyBorder="1" applyAlignment="1" applyProtection="1">
      <alignment horizontal="left" vertical="center"/>
    </xf>
    <xf numFmtId="43" fontId="8" fillId="6" borderId="1" xfId="1" applyFont="1" applyFill="1" applyBorder="1" applyAlignment="1" applyProtection="1">
      <alignment horizontal="center" vertical="center"/>
    </xf>
    <xf numFmtId="0" fontId="8" fillId="6" borderId="1" xfId="0" applyFont="1" applyFill="1" applyBorder="1" applyAlignment="1">
      <alignment horizontal="center" vertical="center"/>
    </xf>
    <xf numFmtId="0" fontId="5" fillId="0" borderId="0" xfId="0" applyFont="1" applyAlignment="1" applyProtection="1">
      <alignment horizontal="left" vertical="center"/>
      <protection locked="0"/>
    </xf>
    <xf numFmtId="0" fontId="5" fillId="17" borderId="1"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4" fillId="10" borderId="29" xfId="0" applyFont="1" applyFill="1" applyBorder="1" applyAlignment="1" applyProtection="1">
      <alignment horizontal="left" vertical="center"/>
      <protection locked="0"/>
    </xf>
    <xf numFmtId="43" fontId="4" fillId="10" borderId="29" xfId="1" applyFont="1" applyFill="1" applyBorder="1" applyAlignment="1" applyProtection="1">
      <alignment vertical="center"/>
      <protection locked="0"/>
    </xf>
    <xf numFmtId="43" fontId="4" fillId="14" borderId="29" xfId="1" applyFont="1" applyFill="1" applyBorder="1" applyAlignment="1" applyProtection="1">
      <alignment vertical="center"/>
      <protection locked="0"/>
    </xf>
    <xf numFmtId="0" fontId="4" fillId="10" borderId="1" xfId="0" applyFont="1" applyFill="1" applyBorder="1" applyAlignment="1" applyProtection="1">
      <alignment horizontal="left" vertical="center"/>
      <protection locked="0"/>
    </xf>
    <xf numFmtId="43" fontId="4" fillId="10" borderId="1" xfId="1" applyFont="1" applyFill="1" applyBorder="1" applyAlignment="1" applyProtection="1">
      <alignment vertical="center"/>
      <protection locked="0"/>
    </xf>
    <xf numFmtId="0" fontId="8" fillId="17" borderId="0" xfId="1" applyNumberFormat="1" applyFont="1" applyFill="1" applyAlignment="1" applyProtection="1">
      <alignment vertical="center"/>
      <protection locked="0"/>
    </xf>
    <xf numFmtId="43" fontId="7" fillId="0" borderId="0" xfId="1" applyFont="1" applyFill="1" applyBorder="1" applyAlignment="1" applyProtection="1">
      <alignment vertical="center"/>
      <protection locked="0"/>
    </xf>
    <xf numFmtId="0" fontId="8" fillId="0" borderId="0" xfId="1" applyNumberFormat="1" applyFont="1" applyAlignment="1" applyProtection="1">
      <alignment vertical="center"/>
      <protection locked="0"/>
    </xf>
    <xf numFmtId="0" fontId="4" fillId="11" borderId="1" xfId="0" applyFont="1" applyFill="1" applyBorder="1" applyAlignment="1" applyProtection="1">
      <alignment vertical="center"/>
      <protection locked="0"/>
    </xf>
    <xf numFmtId="43" fontId="8" fillId="11" borderId="1" xfId="1" applyFont="1" applyFill="1" applyBorder="1" applyAlignment="1" applyProtection="1">
      <alignment vertical="center"/>
      <protection locked="0"/>
    </xf>
    <xf numFmtId="0" fontId="4" fillId="16" borderId="1" xfId="0" applyFont="1" applyFill="1" applyBorder="1" applyAlignment="1" applyProtection="1">
      <alignment vertical="center"/>
      <protection locked="0"/>
    </xf>
    <xf numFmtId="43" fontId="8" fillId="16" borderId="1" xfId="1" applyFont="1" applyFill="1" applyBorder="1" applyAlignment="1" applyProtection="1">
      <alignment vertical="center"/>
      <protection locked="0"/>
    </xf>
    <xf numFmtId="0" fontId="0" fillId="0" borderId="0" xfId="0" applyProtection="1">
      <protection locked="0"/>
    </xf>
    <xf numFmtId="0" fontId="0" fillId="17" borderId="0" xfId="0" applyFill="1" applyProtection="1">
      <protection locked="0"/>
    </xf>
    <xf numFmtId="10" fontId="5" fillId="0" borderId="0" xfId="2" applyNumberFormat="1" applyFont="1" applyFill="1" applyBorder="1" applyAlignment="1" applyProtection="1">
      <alignment horizontal="center" vertical="center"/>
    </xf>
    <xf numFmtId="0" fontId="9" fillId="6" borderId="1" xfId="0" applyFont="1" applyFill="1" applyBorder="1" applyAlignment="1">
      <alignment horizontal="center" vertical="center"/>
    </xf>
    <xf numFmtId="0" fontId="8" fillId="7" borderId="1" xfId="0" applyFont="1" applyFill="1" applyBorder="1" applyAlignment="1">
      <alignment vertical="center"/>
    </xf>
    <xf numFmtId="43" fontId="8" fillId="7" borderId="1" xfId="1" applyFont="1" applyFill="1" applyBorder="1" applyAlignment="1" applyProtection="1">
      <alignment vertical="center"/>
    </xf>
    <xf numFmtId="0" fontId="8" fillId="0" borderId="70" xfId="0" applyFont="1" applyBorder="1" applyAlignment="1">
      <alignment horizontal="center" vertical="center" wrapText="1"/>
    </xf>
    <xf numFmtId="0" fontId="8" fillId="0" borderId="73" xfId="0" applyFont="1" applyBorder="1" applyAlignment="1">
      <alignment horizontal="center" vertical="center"/>
    </xf>
    <xf numFmtId="0" fontId="8" fillId="0" borderId="73" xfId="0" applyFont="1" applyBorder="1" applyAlignment="1">
      <alignment horizontal="center" vertical="center" wrapText="1"/>
    </xf>
    <xf numFmtId="0" fontId="8" fillId="0" borderId="18" xfId="0" applyFont="1" applyBorder="1" applyAlignment="1">
      <alignment horizontal="center" vertical="center"/>
    </xf>
    <xf numFmtId="0" fontId="4" fillId="0" borderId="77"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2" xfId="0" applyFont="1" applyBorder="1" applyAlignment="1">
      <alignment horizontal="center" vertical="center"/>
    </xf>
    <xf numFmtId="0" fontId="8" fillId="0" borderId="72" xfId="0" applyFont="1" applyBorder="1" applyAlignment="1">
      <alignment horizontal="center" vertical="center" wrapText="1"/>
    </xf>
    <xf numFmtId="0" fontId="8" fillId="0" borderId="65" xfId="0" applyFont="1" applyBorder="1" applyAlignment="1">
      <alignment horizontal="center" vertical="center"/>
    </xf>
    <xf numFmtId="164" fontId="4" fillId="0" borderId="77" xfId="1" applyNumberFormat="1" applyFont="1" applyBorder="1" applyAlignment="1" applyProtection="1">
      <alignment vertical="center"/>
    </xf>
    <xf numFmtId="164" fontId="35" fillId="6" borderId="77" xfId="1" applyNumberFormat="1" applyFont="1" applyFill="1" applyBorder="1" applyAlignment="1" applyProtection="1">
      <alignment vertical="center"/>
    </xf>
    <xf numFmtId="164" fontId="4" fillId="0" borderId="82" xfId="1" applyNumberFormat="1" applyFont="1" applyBorder="1" applyAlignment="1" applyProtection="1">
      <alignment vertical="center"/>
    </xf>
    <xf numFmtId="0" fontId="8" fillId="0" borderId="58" xfId="0" applyFont="1" applyBorder="1" applyAlignment="1" applyProtection="1">
      <alignment horizontal="center"/>
      <protection locked="0"/>
    </xf>
    <xf numFmtId="0" fontId="8" fillId="0" borderId="59" xfId="0" applyFont="1" applyBorder="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5" fillId="19" borderId="48" xfId="0" applyFont="1" applyFill="1" applyBorder="1" applyAlignment="1">
      <alignment horizontal="center" vertical="center" wrapText="1"/>
    </xf>
    <xf numFmtId="0" fontId="5" fillId="19" borderId="49" xfId="0" applyFont="1" applyFill="1" applyBorder="1" applyAlignment="1">
      <alignment horizontal="center" vertical="center" wrapText="1"/>
    </xf>
    <xf numFmtId="0" fontId="5" fillId="19" borderId="50" xfId="0" applyFont="1" applyFill="1" applyBorder="1" applyAlignment="1">
      <alignment horizontal="center" vertical="center" wrapText="1"/>
    </xf>
    <xf numFmtId="0" fontId="23" fillId="19" borderId="40" xfId="0" applyFont="1" applyFill="1" applyBorder="1" applyAlignment="1">
      <alignment horizontal="center" vertical="center" wrapText="1"/>
    </xf>
    <xf numFmtId="0" fontId="23" fillId="19" borderId="41" xfId="0" applyFont="1" applyFill="1" applyBorder="1" applyAlignment="1">
      <alignment horizontal="center" vertical="center" wrapText="1"/>
    </xf>
    <xf numFmtId="0" fontId="23" fillId="19" borderId="42" xfId="0" applyFont="1" applyFill="1" applyBorder="1" applyAlignment="1">
      <alignment horizontal="center" vertical="center" wrapText="1"/>
    </xf>
    <xf numFmtId="0" fontId="23" fillId="19" borderId="43" xfId="0" applyFont="1" applyFill="1" applyBorder="1" applyAlignment="1">
      <alignment horizontal="center" vertical="center" wrapText="1"/>
    </xf>
    <xf numFmtId="0" fontId="23" fillId="19" borderId="0" xfId="0" applyFont="1" applyFill="1" applyAlignment="1">
      <alignment horizontal="center" vertical="center" wrapText="1"/>
    </xf>
    <xf numFmtId="0" fontId="23" fillId="19" borderId="44" xfId="0" applyFont="1" applyFill="1" applyBorder="1" applyAlignment="1">
      <alignment horizontal="center" vertical="center" wrapText="1"/>
    </xf>
    <xf numFmtId="0" fontId="23" fillId="19" borderId="45" xfId="0" applyFont="1" applyFill="1" applyBorder="1" applyAlignment="1">
      <alignment horizontal="center" vertical="center" wrapText="1"/>
    </xf>
    <xf numFmtId="0" fontId="23" fillId="19" borderId="46" xfId="0" applyFont="1" applyFill="1" applyBorder="1" applyAlignment="1">
      <alignment horizontal="center" vertical="center" wrapText="1"/>
    </xf>
    <xf numFmtId="0" fontId="23" fillId="19" borderId="47" xfId="0" applyFont="1" applyFill="1" applyBorder="1" applyAlignment="1">
      <alignment horizontal="center" vertical="center" wrapText="1"/>
    </xf>
    <xf numFmtId="0" fontId="5" fillId="17" borderId="0" xfId="0" applyFont="1" applyFill="1" applyAlignment="1" applyProtection="1">
      <alignment horizontal="center"/>
      <protection locked="0"/>
    </xf>
    <xf numFmtId="0" fontId="8" fillId="2" borderId="14"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0" xfId="0" applyFont="1" applyFill="1" applyBorder="1" applyAlignment="1">
      <alignment horizontal="center" vertical="center" wrapText="1"/>
    </xf>
    <xf numFmtId="14" fontId="8" fillId="0" borderId="11" xfId="0" applyNumberFormat="1" applyFont="1" applyBorder="1" applyAlignment="1">
      <alignment horizontal="center"/>
    </xf>
    <xf numFmtId="0" fontId="8" fillId="0" borderId="25" xfId="0" applyFont="1" applyBorder="1" applyAlignment="1">
      <alignment horizontal="center"/>
    </xf>
    <xf numFmtId="14" fontId="8" fillId="0" borderId="14" xfId="0" applyNumberFormat="1" applyFont="1" applyBorder="1" applyAlignment="1">
      <alignment horizontal="center"/>
    </xf>
    <xf numFmtId="14" fontId="8" fillId="0" borderId="36" xfId="0" applyNumberFormat="1" applyFont="1" applyBorder="1" applyAlignment="1">
      <alignment horizontal="center"/>
    </xf>
    <xf numFmtId="0" fontId="8" fillId="0" borderId="13" xfId="0" applyFont="1" applyBorder="1" applyAlignment="1">
      <alignment horizontal="center"/>
    </xf>
    <xf numFmtId="14" fontId="8" fillId="17" borderId="0" xfId="0" applyNumberFormat="1" applyFont="1" applyFill="1" applyAlignment="1" applyProtection="1">
      <alignment horizontal="center"/>
      <protection locked="0"/>
    </xf>
    <xf numFmtId="0" fontId="8" fillId="0" borderId="0" xfId="0" applyFont="1" applyAlignment="1">
      <alignment horizontal="center"/>
    </xf>
    <xf numFmtId="0" fontId="8" fillId="20" borderId="83" xfId="0" applyFont="1" applyFill="1" applyBorder="1" applyAlignment="1">
      <alignment horizontal="center" vertical="center"/>
    </xf>
    <xf numFmtId="0" fontId="8" fillId="20" borderId="84" xfId="0" applyFont="1" applyFill="1" applyBorder="1" applyAlignment="1">
      <alignment horizontal="center" vertical="center"/>
    </xf>
    <xf numFmtId="0" fontId="8" fillId="20" borderId="85" xfId="0" applyFont="1" applyFill="1" applyBorder="1" applyAlignment="1">
      <alignment horizontal="center" vertical="center"/>
    </xf>
    <xf numFmtId="0" fontId="8" fillId="20" borderId="86" xfId="0" applyFont="1" applyFill="1" applyBorder="1" applyAlignment="1">
      <alignment horizontal="center" vertical="center"/>
    </xf>
    <xf numFmtId="0" fontId="8" fillId="20" borderId="87" xfId="0" applyFont="1" applyFill="1" applyBorder="1" applyAlignment="1">
      <alignment horizontal="center" vertical="center"/>
    </xf>
    <xf numFmtId="0" fontId="8" fillId="20" borderId="88" xfId="0" applyFont="1" applyFill="1" applyBorder="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5" fillId="19" borderId="40" xfId="0" applyFont="1" applyFill="1" applyBorder="1" applyAlignment="1">
      <alignment horizontal="center" vertical="center" wrapText="1"/>
    </xf>
    <xf numFmtId="0" fontId="4" fillId="0" borderId="3"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5" fillId="19" borderId="41" xfId="0" applyFont="1" applyFill="1" applyBorder="1" applyAlignment="1">
      <alignment horizontal="center" vertical="center" wrapText="1"/>
    </xf>
    <xf numFmtId="0" fontId="5" fillId="19" borderId="42" xfId="0" applyFont="1" applyFill="1" applyBorder="1" applyAlignment="1">
      <alignment horizontal="center" vertical="center" wrapText="1"/>
    </xf>
    <xf numFmtId="0" fontId="5" fillId="19" borderId="45" xfId="0" applyFont="1" applyFill="1" applyBorder="1" applyAlignment="1">
      <alignment horizontal="center" vertical="center" wrapText="1"/>
    </xf>
    <xf numFmtId="0" fontId="5" fillId="19" borderId="46" xfId="0" applyFont="1" applyFill="1" applyBorder="1" applyAlignment="1">
      <alignment horizontal="center" vertical="center" wrapText="1"/>
    </xf>
    <xf numFmtId="0" fontId="5" fillId="19" borderId="47" xfId="0" applyFont="1" applyFill="1" applyBorder="1" applyAlignment="1">
      <alignment horizontal="center" vertical="center" wrapText="1"/>
    </xf>
    <xf numFmtId="0" fontId="8" fillId="17" borderId="0" xfId="0" applyFont="1" applyFill="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9" fillId="6" borderId="0" xfId="0" applyFont="1" applyFill="1" applyAlignment="1">
      <alignment horizontal="center" vertical="center"/>
    </xf>
    <xf numFmtId="0" fontId="6" fillId="19" borderId="40" xfId="0" applyFont="1" applyFill="1" applyBorder="1" applyAlignment="1">
      <alignment horizontal="center" vertical="center" wrapText="1"/>
    </xf>
    <xf numFmtId="0" fontId="8" fillId="0" borderId="60" xfId="0" applyFont="1" applyBorder="1" applyAlignment="1">
      <alignment horizontal="center"/>
    </xf>
    <xf numFmtId="0" fontId="8" fillId="0" borderId="61" xfId="0" applyFont="1" applyBorder="1" applyAlignment="1">
      <alignment horizontal="center"/>
    </xf>
    <xf numFmtId="0" fontId="8" fillId="0" borderId="62" xfId="0" applyFont="1" applyBorder="1" applyAlignment="1">
      <alignment horizontal="center"/>
    </xf>
    <xf numFmtId="0" fontId="8" fillId="0" borderId="63" xfId="0" applyFont="1" applyBorder="1" applyAlignment="1">
      <alignment horizontal="center"/>
    </xf>
    <xf numFmtId="0" fontId="8" fillId="0" borderId="64" xfId="0" applyFont="1" applyBorder="1" applyAlignment="1">
      <alignment horizontal="center"/>
    </xf>
    <xf numFmtId="14" fontId="8" fillId="0" borderId="63" xfId="0" applyNumberFormat="1" applyFont="1" applyBorder="1" applyAlignment="1">
      <alignment horizontal="center"/>
    </xf>
    <xf numFmtId="0" fontId="8" fillId="0" borderId="14"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14" fontId="8" fillId="0" borderId="17" xfId="0" applyNumberFormat="1" applyFont="1" applyBorder="1" applyAlignment="1">
      <alignment horizontal="center"/>
    </xf>
    <xf numFmtId="14" fontId="8" fillId="0" borderId="0" xfId="0" applyNumberFormat="1" applyFont="1" applyAlignment="1">
      <alignment horizontal="center"/>
    </xf>
    <xf numFmtId="14" fontId="8" fillId="0" borderId="18" xfId="0" applyNumberFormat="1" applyFont="1" applyBorder="1" applyAlignment="1">
      <alignment horizontal="center"/>
    </xf>
    <xf numFmtId="0" fontId="11" fillId="0" borderId="1" xfId="0" applyFont="1" applyBorder="1" applyAlignment="1" applyProtection="1">
      <alignment horizontal="left"/>
      <protection locked="0"/>
    </xf>
    <xf numFmtId="14" fontId="9" fillId="20" borderId="2" xfId="0" applyNumberFormat="1" applyFont="1" applyFill="1" applyBorder="1" applyAlignment="1" applyProtection="1">
      <alignment horizontal="center"/>
      <protection locked="0"/>
    </xf>
    <xf numFmtId="0" fontId="9" fillId="20" borderId="2" xfId="0" applyFont="1" applyFill="1" applyBorder="1" applyAlignment="1" applyProtection="1">
      <alignment horizontal="center"/>
      <protection locked="0"/>
    </xf>
    <xf numFmtId="0" fontId="9" fillId="20" borderId="83" xfId="0" applyFont="1" applyFill="1" applyBorder="1" applyAlignment="1">
      <alignment horizontal="center" vertical="center"/>
    </xf>
    <xf numFmtId="0" fontId="9" fillId="20" borderId="84" xfId="0" applyFont="1" applyFill="1" applyBorder="1" applyAlignment="1">
      <alignment horizontal="center" vertical="center"/>
    </xf>
    <xf numFmtId="0" fontId="9" fillId="20" borderId="85" xfId="0" applyFont="1" applyFill="1" applyBorder="1" applyAlignment="1">
      <alignment horizontal="center" vertical="center"/>
    </xf>
    <xf numFmtId="0" fontId="9" fillId="20" borderId="86" xfId="0" applyFont="1" applyFill="1" applyBorder="1" applyAlignment="1">
      <alignment horizontal="center" vertical="center"/>
    </xf>
    <xf numFmtId="0" fontId="9" fillId="20" borderId="87" xfId="0" applyFont="1" applyFill="1" applyBorder="1" applyAlignment="1">
      <alignment horizontal="center" vertical="center"/>
    </xf>
    <xf numFmtId="0" fontId="9" fillId="20" borderId="88" xfId="0" applyFont="1" applyFill="1" applyBorder="1" applyAlignment="1">
      <alignment horizontal="center" vertical="center"/>
    </xf>
    <xf numFmtId="10" fontId="4" fillId="20" borderId="1" xfId="2" applyNumberFormat="1" applyFont="1" applyFill="1" applyBorder="1" applyProtection="1">
      <protection locked="0"/>
    </xf>
    <xf numFmtId="43" fontId="4" fillId="20" borderId="1" xfId="1" applyFont="1" applyFill="1" applyBorder="1" applyProtection="1">
      <protection locked="0"/>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3399FF"/>
      <color rgb="FFFFFFCC"/>
      <color rgb="FF66FFCC"/>
      <color rgb="FFE1E1FF"/>
      <color rgb="FFC4FFF0"/>
      <color rgb="FFB7FF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Danen Danielak" id="{24EC5789-912A-4853-8B21-44660F02D0F8}" userId="S::danen@rac-co.com::0a425b93-6037-4be4-bd02-0340381c7ff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9" dT="2026-07-08T15:33:15.84" personId="{24EC5789-912A-4853-8B21-44660F02D0F8}" id="{B6D042FA-CE38-4B16-83BB-D2E465A4DEF5}">
    <text>Enter here any income or expenses you are not sure how to classify to be discussed with your accountant.</text>
  </threadedComment>
  <threadedComment ref="F98" dT="2026-07-08T19:46:39.08" personId="{24EC5789-912A-4853-8B21-44660F02D0F8}" id="{930112CA-C742-4F17-AEB5-3EE31A60315F}">
    <text>CPA to enter current mileage rate provided by the IRS</text>
  </threadedComment>
</ThreadedComments>
</file>

<file path=xl/threadedComments/threadedComment10.xml><?xml version="1.0" encoding="utf-8"?>
<ThreadedComments xmlns="http://schemas.microsoft.com/office/spreadsheetml/2018/threadedcomments" xmlns:x="http://schemas.openxmlformats.org/spreadsheetml/2006/main">
  <threadedComment ref="P123" dT="2026-07-08T20:19:12.47" personId="{24EC5789-912A-4853-8B21-44660F02D0F8}" id="{26A9E815-FA2E-4673-9DF1-8079CE19C216}">
    <text>This formula should equal zero</text>
  </threadedComment>
  <threadedComment ref="D130" dT="2026-07-08T15:57:33.83" personId="{24EC5789-912A-4853-8B21-44660F02D0F8}" id="{AC43E252-50EC-46B3-8CE1-B4A220404357}">
    <text>Enter asset purchases as a positive amount and asset sales as a negative amount in this section</text>
  </threadedComment>
  <threadedComment ref="K130" dT="2026-07-08T19:35:06.20" personId="{24EC5789-912A-4853-8B21-44660F02D0F8}" id="{A80A1D25-E416-4A04-B1F4-EA0BB10C7CD1}">
    <text>Enter investment/contribution as a positive amount and draws/distributions as a negative amount in this section</text>
  </threadedComment>
</ThreadedComments>
</file>

<file path=xl/threadedComments/threadedComment11.xml><?xml version="1.0" encoding="utf-8"?>
<ThreadedComments xmlns="http://schemas.microsoft.com/office/spreadsheetml/2018/threadedcomments" xmlns:x="http://schemas.openxmlformats.org/spreadsheetml/2006/main">
  <threadedComment ref="P123" dT="2026-07-08T20:19:12.47" personId="{24EC5789-912A-4853-8B21-44660F02D0F8}" id="{93250357-20E1-443D-82C8-98AE656AC864}">
    <text>This formula should equal zero</text>
  </threadedComment>
  <threadedComment ref="D130" dT="2026-07-08T15:57:33.83" personId="{24EC5789-912A-4853-8B21-44660F02D0F8}" id="{A79B8AEC-F46C-4AC2-8347-FBEE30D1F4D6}">
    <text>Enter asset purchases as a positive amount and asset sales as a negative amount in this section</text>
  </threadedComment>
  <threadedComment ref="K130" dT="2026-07-08T19:35:06.20" personId="{24EC5789-912A-4853-8B21-44660F02D0F8}" id="{00A8A50D-D133-4E97-BEA2-2B332AAB3C61}">
    <text>Enter investment/contribution as a positive amount and draws/distributions as a negative amount in this section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P123" dT="2026-07-08T20:19:12.47" personId="{24EC5789-912A-4853-8B21-44660F02D0F8}" id="{174B76AE-6A0D-4DAC-93B2-7CB488416FEC}">
    <text>This formula should equal zero</text>
  </threadedComment>
  <threadedComment ref="D130" dT="2026-07-08T15:57:33.83" personId="{24EC5789-912A-4853-8B21-44660F02D0F8}" id="{70541000-62B4-482C-AF0A-EF15259A3770}">
    <text>Enter asset purchases as a positive amount and asset sales as a negative amount in this section</text>
  </threadedComment>
  <threadedComment ref="K130" dT="2026-07-08T19:35:06.20" personId="{24EC5789-912A-4853-8B21-44660F02D0F8}" id="{0E881184-1F47-4013-9471-0F19A5A3FD02}">
    <text>Enter investment/contribution as a positive amount and draws/distributions as a negative amount in this section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P123" dT="2026-07-08T20:19:12.47" personId="{24EC5789-912A-4853-8B21-44660F02D0F8}" id="{15FCBD8B-E8E2-48EE-B30C-5122EBC51C10}">
    <text>This formula should equal zero</text>
  </threadedComment>
  <threadedComment ref="D130" dT="2026-07-08T15:57:33.83" personId="{24EC5789-912A-4853-8B21-44660F02D0F8}" id="{D4B4FDBE-B0EA-4782-B2B6-0C9BC5F6952E}">
    <text>Enter asset purchases as a positive amount and asset sales as a negative amount in this section</text>
  </threadedComment>
  <threadedComment ref="K130" dT="2026-07-08T19:35:06.20" personId="{24EC5789-912A-4853-8B21-44660F02D0F8}" id="{FBA1DA6B-EEEC-4D15-AAD3-B7CAA1153C57}">
    <text>Enter investment/contribution as a positive amount and draws/distributions as a negative amount in this section</text>
  </threadedComment>
</ThreadedComments>
</file>

<file path=xl/threadedComments/threadedComment4.xml><?xml version="1.0" encoding="utf-8"?>
<ThreadedComments xmlns="http://schemas.microsoft.com/office/spreadsheetml/2018/threadedcomments" xmlns:x="http://schemas.openxmlformats.org/spreadsheetml/2006/main">
  <threadedComment ref="P123" dT="2026-07-08T20:19:12.47" personId="{24EC5789-912A-4853-8B21-44660F02D0F8}" id="{FFCAB641-713E-4202-8EFC-9A9E470585DB}">
    <text>This formula should equal zero</text>
  </threadedComment>
  <threadedComment ref="D130" dT="2026-07-08T15:57:33.83" personId="{24EC5789-912A-4853-8B21-44660F02D0F8}" id="{7312AF1F-C509-4A5B-A227-DE29FFEDEF75}">
    <text>Enter asset purchases as a positive amount and asset sales as a negative amount in this section</text>
  </threadedComment>
  <threadedComment ref="K130" dT="2026-07-08T19:35:06.20" personId="{24EC5789-912A-4853-8B21-44660F02D0F8}" id="{05420F77-2C69-4AE5-A91B-159E64E88464}">
    <text>Enter investment/contribution as a positive amount and draws/distributions as a negative amount in this section</text>
  </threadedComment>
</ThreadedComments>
</file>

<file path=xl/threadedComments/threadedComment5.xml><?xml version="1.0" encoding="utf-8"?>
<ThreadedComments xmlns="http://schemas.microsoft.com/office/spreadsheetml/2018/threadedcomments" xmlns:x="http://schemas.openxmlformats.org/spreadsheetml/2006/main">
  <threadedComment ref="P122" dT="2026-07-08T20:19:12.47" personId="{24EC5789-912A-4853-8B21-44660F02D0F8}" id="{F48ED501-6991-4071-97C5-745F4F753497}">
    <text>This formula should equal zero</text>
  </threadedComment>
  <threadedComment ref="D128" dT="2026-07-08T15:57:33.83" personId="{24EC5789-912A-4853-8B21-44660F02D0F8}" id="{288B9E05-3ADF-44A5-922E-49E12CEF9AF7}">
    <text>Enter asset purchases as a positive amount and asset sales as a negative amount in this section</text>
  </threadedComment>
  <threadedComment ref="K128" dT="2026-07-08T19:35:06.20" personId="{24EC5789-912A-4853-8B21-44660F02D0F8}" id="{9BE5D975-B368-444A-A95C-F79A34F86635}">
    <text>Enter investment/contribution as a positive amount and draws/distributions as a negative amount in this section</text>
  </threadedComment>
</ThreadedComments>
</file>

<file path=xl/threadedComments/threadedComment6.xml><?xml version="1.0" encoding="utf-8"?>
<ThreadedComments xmlns="http://schemas.microsoft.com/office/spreadsheetml/2018/threadedcomments" xmlns:x="http://schemas.openxmlformats.org/spreadsheetml/2006/main">
  <threadedComment ref="P123" dT="2026-07-08T20:19:12.47" personId="{24EC5789-912A-4853-8B21-44660F02D0F8}" id="{E252B6CE-662D-4C99-8995-1E9C9CA206C9}">
    <text>This formula should equal zero</text>
  </threadedComment>
  <threadedComment ref="D130" dT="2026-07-08T15:57:33.83" personId="{24EC5789-912A-4853-8B21-44660F02D0F8}" id="{A5FA80A5-C496-459C-8C43-2FA7DD4F26DB}">
    <text>Enter asset purchases as a positive amount and asset sales as a negative amount in this section</text>
  </threadedComment>
  <threadedComment ref="K130" dT="2026-07-08T19:35:06.20" personId="{24EC5789-912A-4853-8B21-44660F02D0F8}" id="{13C14127-6065-47CB-9610-EBA6A20173B6}">
    <text>Enter investment/contribution as a positive amount and draws/distributions as a negative amount in this section</text>
  </threadedComment>
</ThreadedComments>
</file>

<file path=xl/threadedComments/threadedComment7.xml><?xml version="1.0" encoding="utf-8"?>
<ThreadedComments xmlns="http://schemas.microsoft.com/office/spreadsheetml/2018/threadedcomments" xmlns:x="http://schemas.openxmlformats.org/spreadsheetml/2006/main">
  <threadedComment ref="P123" dT="2026-07-08T20:19:12.47" personId="{24EC5789-912A-4853-8B21-44660F02D0F8}" id="{AEA5E6F6-B1AD-435A-9D0D-F1959413A882}">
    <text>This formula should equal zero</text>
  </threadedComment>
  <threadedComment ref="D130" dT="2026-07-08T15:57:33.83" personId="{24EC5789-912A-4853-8B21-44660F02D0F8}" id="{DF888D0B-074F-41BE-BFF5-8AD44371920E}">
    <text>Enter asset purchases as a positive amount and asset sales as a negative amount in this section</text>
  </threadedComment>
  <threadedComment ref="K130" dT="2026-07-08T19:35:06.20" personId="{24EC5789-912A-4853-8B21-44660F02D0F8}" id="{636A6530-11A6-4003-9687-5F61B303B7CB}">
    <text>Enter investment/contribution as a positive amount and draws/distributions as a negative amount in this section</text>
  </threadedComment>
</ThreadedComments>
</file>

<file path=xl/threadedComments/threadedComment8.xml><?xml version="1.0" encoding="utf-8"?>
<ThreadedComments xmlns="http://schemas.microsoft.com/office/spreadsheetml/2018/threadedcomments" xmlns:x="http://schemas.openxmlformats.org/spreadsheetml/2006/main">
  <threadedComment ref="P123" dT="2026-07-08T20:19:12.47" personId="{24EC5789-912A-4853-8B21-44660F02D0F8}" id="{EBD13385-B5B7-4C7C-A375-67B728F74CDF}">
    <text>This formula should equal zero</text>
  </threadedComment>
  <threadedComment ref="D130" dT="2026-07-08T15:57:33.83" personId="{24EC5789-912A-4853-8B21-44660F02D0F8}" id="{E2E3CEA8-C9AD-438F-8F7E-E75ABD6CA3A8}">
    <text>Enter asset purchases as a positive amount and asset sales as a negative amount in this section</text>
  </threadedComment>
  <threadedComment ref="K130" dT="2026-07-08T19:35:06.20" personId="{24EC5789-912A-4853-8B21-44660F02D0F8}" id="{0FCF3387-A1CC-4907-AB03-956FCFE72493}">
    <text>Enter investment/contribution as a positive amount and draws/distributions as a negative amount in this section</text>
  </threadedComment>
</ThreadedComments>
</file>

<file path=xl/threadedComments/threadedComment9.xml><?xml version="1.0" encoding="utf-8"?>
<ThreadedComments xmlns="http://schemas.microsoft.com/office/spreadsheetml/2018/threadedcomments" xmlns:x="http://schemas.openxmlformats.org/spreadsheetml/2006/main">
  <threadedComment ref="P123" dT="2026-07-08T20:19:12.47" personId="{24EC5789-912A-4853-8B21-44660F02D0F8}" id="{DD60DD33-FED5-434A-9DBD-E86D5E6D9B25}">
    <text>This formula should equal zero</text>
  </threadedComment>
  <threadedComment ref="D130" dT="2026-07-08T15:57:33.83" personId="{24EC5789-912A-4853-8B21-44660F02D0F8}" id="{7D41438B-DD4D-4E67-A0B0-18DFCE05F18D}">
    <text>Enter asset purchases as a positive amount and asset sales as a negative amount in this section</text>
  </threadedComment>
  <threadedComment ref="K130" dT="2026-07-08T19:35:06.20" personId="{24EC5789-912A-4853-8B21-44660F02D0F8}" id="{5264976D-EA83-4F14-96E7-3EACF29C644C}">
    <text>Enter investment/contribution as a positive amount and draws/distributions as a negative amount in this section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8.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4" Type="http://schemas.microsoft.com/office/2017/10/relationships/threadedComment" Target="../threadedComments/threadedComment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 Id="rId4" Type="http://schemas.microsoft.com/office/2017/10/relationships/threadedComment" Target="../threadedComments/threadedComment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 Id="rId4" Type="http://schemas.microsoft.com/office/2017/10/relationships/threadedComment" Target="../threadedComments/threadedComment1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50C38-2C70-49ED-BCB5-07F537E9DFDB}">
  <sheetPr>
    <pageSetUpPr fitToPage="1"/>
  </sheetPr>
  <dimension ref="B1:C184"/>
  <sheetViews>
    <sheetView showGridLines="0" zoomScaleNormal="100" workbookViewId="0"/>
  </sheetViews>
  <sheetFormatPr defaultColWidth="9.140625" defaultRowHeight="15" x14ac:dyDescent="0.25"/>
  <cols>
    <col min="1" max="1" width="2.7109375" style="21" customWidth="1"/>
    <col min="2" max="2" width="128.7109375" style="21" customWidth="1"/>
    <col min="3" max="3" width="20" style="21" bestFit="1" customWidth="1"/>
    <col min="4" max="16384" width="9.140625" style="21"/>
  </cols>
  <sheetData>
    <row r="1" spans="2:3" ht="15.75" thickBot="1" x14ac:dyDescent="0.3"/>
    <row r="2" spans="2:3" ht="15.75" x14ac:dyDescent="0.25">
      <c r="B2" s="22" t="s">
        <v>0</v>
      </c>
    </row>
    <row r="3" spans="2:3" x14ac:dyDescent="0.25">
      <c r="B3" s="23" t="s">
        <v>2</v>
      </c>
    </row>
    <row r="4" spans="2:3" x14ac:dyDescent="0.25">
      <c r="B4" s="23" t="s">
        <v>1</v>
      </c>
    </row>
    <row r="5" spans="2:3" x14ac:dyDescent="0.25">
      <c r="B5" s="23" t="s">
        <v>299</v>
      </c>
    </row>
    <row r="6" spans="2:3" x14ac:dyDescent="0.25">
      <c r="B6" s="23" t="s">
        <v>3</v>
      </c>
    </row>
    <row r="7" spans="2:3" x14ac:dyDescent="0.25">
      <c r="B7" s="23" t="s">
        <v>300</v>
      </c>
    </row>
    <row r="8" spans="2:3" x14ac:dyDescent="0.25">
      <c r="B8" s="23" t="s">
        <v>4</v>
      </c>
    </row>
    <row r="9" spans="2:3" x14ac:dyDescent="0.25">
      <c r="B9" s="23" t="s">
        <v>5</v>
      </c>
    </row>
    <row r="10" spans="2:3" x14ac:dyDescent="0.25">
      <c r="B10" s="23" t="s">
        <v>6</v>
      </c>
    </row>
    <row r="11" spans="2:3" ht="15.75" thickBot="1" x14ac:dyDescent="0.3">
      <c r="B11" s="24" t="s">
        <v>7</v>
      </c>
    </row>
    <row r="12" spans="2:3" x14ac:dyDescent="0.25">
      <c r="B12" s="25"/>
    </row>
    <row r="13" spans="2:3" ht="15.75" x14ac:dyDescent="0.25">
      <c r="B13" s="26" t="s">
        <v>2</v>
      </c>
      <c r="C13" s="27" t="s">
        <v>8</v>
      </c>
    </row>
    <row r="14" spans="2:3" x14ac:dyDescent="0.25">
      <c r="B14" s="28" t="s">
        <v>301</v>
      </c>
    </row>
    <row r="15" spans="2:3" x14ac:dyDescent="0.25">
      <c r="B15" s="28" t="s">
        <v>302</v>
      </c>
    </row>
    <row r="16" spans="2:3" x14ac:dyDescent="0.25">
      <c r="B16" s="28" t="s">
        <v>303</v>
      </c>
    </row>
    <row r="17" spans="2:2" x14ac:dyDescent="0.25">
      <c r="B17" s="28" t="s">
        <v>9</v>
      </c>
    </row>
    <row r="18" spans="2:2" ht="30" x14ac:dyDescent="0.25">
      <c r="B18" s="29" t="s">
        <v>304</v>
      </c>
    </row>
    <row r="19" spans="2:2" x14ac:dyDescent="0.25">
      <c r="B19" s="29" t="s">
        <v>305</v>
      </c>
    </row>
    <row r="20" spans="2:2" x14ac:dyDescent="0.25">
      <c r="B20" s="29" t="s">
        <v>10</v>
      </c>
    </row>
    <row r="21" spans="2:2" x14ac:dyDescent="0.25">
      <c r="B21" s="28" t="s">
        <v>15</v>
      </c>
    </row>
    <row r="22" spans="2:2" x14ac:dyDescent="0.25">
      <c r="B22" s="28" t="s">
        <v>333</v>
      </c>
    </row>
    <row r="23" spans="2:2" x14ac:dyDescent="0.25">
      <c r="B23" s="30" t="s">
        <v>16</v>
      </c>
    </row>
    <row r="24" spans="2:2" x14ac:dyDescent="0.25">
      <c r="B24" s="29" t="s">
        <v>306</v>
      </c>
    </row>
    <row r="25" spans="2:2" x14ac:dyDescent="0.25">
      <c r="B25" s="29" t="s">
        <v>17</v>
      </c>
    </row>
    <row r="26" spans="2:2" ht="30" x14ac:dyDescent="0.25">
      <c r="B26" s="29" t="s">
        <v>307</v>
      </c>
    </row>
    <row r="27" spans="2:2" x14ac:dyDescent="0.25">
      <c r="B27" s="28" t="s">
        <v>13</v>
      </c>
    </row>
    <row r="28" spans="2:2" x14ac:dyDescent="0.25">
      <c r="B28" s="28" t="s">
        <v>14</v>
      </c>
    </row>
    <row r="29" spans="2:2" x14ac:dyDescent="0.25">
      <c r="B29" s="31" t="s">
        <v>250</v>
      </c>
    </row>
    <row r="30" spans="2:2" x14ac:dyDescent="0.25">
      <c r="B30" s="32" t="s">
        <v>251</v>
      </c>
    </row>
    <row r="31" spans="2:2" x14ac:dyDescent="0.25">
      <c r="B31" s="33" t="s">
        <v>252</v>
      </c>
    </row>
    <row r="32" spans="2:2" x14ac:dyDescent="0.25">
      <c r="B32" s="34" t="s">
        <v>253</v>
      </c>
    </row>
    <row r="33" spans="2:3" x14ac:dyDescent="0.25">
      <c r="B33" s="35" t="s">
        <v>254</v>
      </c>
    </row>
    <row r="36" spans="2:3" ht="15.75" x14ac:dyDescent="0.25">
      <c r="B36" s="36" t="s">
        <v>1</v>
      </c>
      <c r="C36" s="27" t="s">
        <v>8</v>
      </c>
    </row>
    <row r="37" spans="2:3" x14ac:dyDescent="0.25">
      <c r="B37" s="28" t="s">
        <v>301</v>
      </c>
    </row>
    <row r="38" spans="2:3" x14ac:dyDescent="0.25">
      <c r="B38" s="28" t="s">
        <v>302</v>
      </c>
    </row>
    <row r="39" spans="2:3" x14ac:dyDescent="0.25">
      <c r="B39" s="28" t="s">
        <v>303</v>
      </c>
    </row>
    <row r="40" spans="2:3" x14ac:dyDescent="0.25">
      <c r="B40" s="28" t="s">
        <v>9</v>
      </c>
    </row>
    <row r="41" spans="2:3" ht="30" x14ac:dyDescent="0.25">
      <c r="B41" s="29" t="s">
        <v>304</v>
      </c>
    </row>
    <row r="42" spans="2:3" x14ac:dyDescent="0.25">
      <c r="B42" s="29" t="s">
        <v>305</v>
      </c>
    </row>
    <row r="43" spans="2:3" x14ac:dyDescent="0.25">
      <c r="B43" s="29" t="s">
        <v>10</v>
      </c>
    </row>
    <row r="44" spans="2:3" x14ac:dyDescent="0.25">
      <c r="B44" s="28" t="s">
        <v>11</v>
      </c>
    </row>
    <row r="45" spans="2:3" ht="30" x14ac:dyDescent="0.25">
      <c r="B45" s="28" t="s">
        <v>12</v>
      </c>
    </row>
    <row r="46" spans="2:3" x14ac:dyDescent="0.25">
      <c r="B46" s="61" t="s">
        <v>330</v>
      </c>
    </row>
    <row r="47" spans="2:3" x14ac:dyDescent="0.25">
      <c r="B47" s="28" t="s">
        <v>13</v>
      </c>
    </row>
    <row r="48" spans="2:3" x14ac:dyDescent="0.25">
      <c r="B48" s="28" t="s">
        <v>14</v>
      </c>
    </row>
    <row r="49" spans="2:3" x14ac:dyDescent="0.25">
      <c r="B49" s="31" t="s">
        <v>250</v>
      </c>
    </row>
    <row r="50" spans="2:3" x14ac:dyDescent="0.25">
      <c r="B50" s="32" t="s">
        <v>251</v>
      </c>
    </row>
    <row r="51" spans="2:3" x14ac:dyDescent="0.25">
      <c r="B51" s="33" t="s">
        <v>252</v>
      </c>
    </row>
    <row r="52" spans="2:3" x14ac:dyDescent="0.25">
      <c r="B52" s="34" t="s">
        <v>253</v>
      </c>
    </row>
    <row r="53" spans="2:3" x14ac:dyDescent="0.25">
      <c r="B53" s="35" t="s">
        <v>254</v>
      </c>
    </row>
    <row r="56" spans="2:3" ht="15.75" x14ac:dyDescent="0.25">
      <c r="B56" s="36" t="s">
        <v>299</v>
      </c>
      <c r="C56" s="27" t="s">
        <v>8</v>
      </c>
    </row>
    <row r="57" spans="2:3" x14ac:dyDescent="0.25">
      <c r="B57" s="62" t="s">
        <v>334</v>
      </c>
    </row>
    <row r="58" spans="2:3" x14ac:dyDescent="0.25">
      <c r="B58" s="35"/>
    </row>
    <row r="60" spans="2:3" ht="15.75" x14ac:dyDescent="0.25">
      <c r="B60" s="36" t="s">
        <v>3</v>
      </c>
      <c r="C60" s="27" t="s">
        <v>8</v>
      </c>
    </row>
    <row r="61" spans="2:3" x14ac:dyDescent="0.25">
      <c r="B61" s="28" t="s">
        <v>301</v>
      </c>
    </row>
    <row r="62" spans="2:3" x14ac:dyDescent="0.25">
      <c r="B62" s="28" t="s">
        <v>302</v>
      </c>
    </row>
    <row r="63" spans="2:3" x14ac:dyDescent="0.25">
      <c r="B63" s="28" t="s">
        <v>303</v>
      </c>
    </row>
    <row r="64" spans="2:3" x14ac:dyDescent="0.25">
      <c r="B64" s="28" t="s">
        <v>9</v>
      </c>
    </row>
    <row r="65" spans="2:2" ht="30" x14ac:dyDescent="0.25">
      <c r="B65" s="29" t="s">
        <v>304</v>
      </c>
    </row>
    <row r="66" spans="2:2" x14ac:dyDescent="0.25">
      <c r="B66" s="29" t="s">
        <v>305</v>
      </c>
    </row>
    <row r="67" spans="2:2" x14ac:dyDescent="0.25">
      <c r="B67" s="29" t="s">
        <v>10</v>
      </c>
    </row>
    <row r="68" spans="2:2" x14ac:dyDescent="0.25">
      <c r="B68" s="28" t="s">
        <v>308</v>
      </c>
    </row>
    <row r="69" spans="2:2" x14ac:dyDescent="0.25">
      <c r="B69" s="30" t="s">
        <v>18</v>
      </c>
    </row>
    <row r="70" spans="2:2" ht="30" x14ac:dyDescent="0.25">
      <c r="B70" s="29" t="s">
        <v>19</v>
      </c>
    </row>
    <row r="71" spans="2:2" x14ac:dyDescent="0.25">
      <c r="B71" s="29" t="s">
        <v>309</v>
      </c>
    </row>
    <row r="72" spans="2:2" ht="30" x14ac:dyDescent="0.25">
      <c r="B72" s="29" t="s">
        <v>310</v>
      </c>
    </row>
    <row r="73" spans="2:2" x14ac:dyDescent="0.25">
      <c r="B73" s="29" t="s">
        <v>27</v>
      </c>
    </row>
    <row r="74" spans="2:2" x14ac:dyDescent="0.25">
      <c r="B74" s="28" t="s">
        <v>20</v>
      </c>
    </row>
    <row r="75" spans="2:2" x14ac:dyDescent="0.25">
      <c r="B75" s="29" t="s">
        <v>21</v>
      </c>
    </row>
    <row r="76" spans="2:2" x14ac:dyDescent="0.25">
      <c r="B76" s="29" t="s">
        <v>22</v>
      </c>
    </row>
    <row r="77" spans="2:2" x14ac:dyDescent="0.25">
      <c r="B77" s="29" t="s">
        <v>23</v>
      </c>
    </row>
    <row r="78" spans="2:2" ht="30" x14ac:dyDescent="0.25">
      <c r="B78" s="28" t="s">
        <v>311</v>
      </c>
    </row>
    <row r="79" spans="2:2" ht="30" x14ac:dyDescent="0.25">
      <c r="B79" s="29" t="s">
        <v>312</v>
      </c>
    </row>
    <row r="80" spans="2:2" ht="30" x14ac:dyDescent="0.25">
      <c r="B80" s="29" t="s">
        <v>313</v>
      </c>
    </row>
    <row r="81" spans="2:3" ht="30" customHeight="1" x14ac:dyDescent="0.25">
      <c r="B81" s="37" t="s">
        <v>314</v>
      </c>
    </row>
    <row r="82" spans="2:3" ht="105" x14ac:dyDescent="0.25">
      <c r="B82" s="38" t="s">
        <v>315</v>
      </c>
    </row>
    <row r="83" spans="2:3" ht="15" customHeight="1" x14ac:dyDescent="0.25">
      <c r="B83" s="28" t="s">
        <v>24</v>
      </c>
    </row>
    <row r="84" spans="2:3" x14ac:dyDescent="0.25">
      <c r="B84" s="29" t="s">
        <v>25</v>
      </c>
    </row>
    <row r="87" spans="2:3" ht="15.75" x14ac:dyDescent="0.25">
      <c r="B87" s="36" t="s">
        <v>300</v>
      </c>
      <c r="C87" s="27" t="s">
        <v>8</v>
      </c>
    </row>
    <row r="88" spans="2:3" x14ac:dyDescent="0.25">
      <c r="B88" s="28" t="s">
        <v>301</v>
      </c>
    </row>
    <row r="89" spans="2:3" x14ac:dyDescent="0.25">
      <c r="B89" s="28" t="s">
        <v>302</v>
      </c>
    </row>
    <row r="90" spans="2:3" x14ac:dyDescent="0.25">
      <c r="B90" s="28" t="s">
        <v>303</v>
      </c>
    </row>
    <row r="91" spans="2:3" x14ac:dyDescent="0.25">
      <c r="B91" s="28" t="s">
        <v>9</v>
      </c>
    </row>
    <row r="92" spans="2:3" ht="30" x14ac:dyDescent="0.25">
      <c r="B92" s="29" t="s">
        <v>304</v>
      </c>
    </row>
    <row r="93" spans="2:3" x14ac:dyDescent="0.25">
      <c r="B93" s="29" t="s">
        <v>305</v>
      </c>
    </row>
    <row r="94" spans="2:3" x14ac:dyDescent="0.25">
      <c r="B94" s="29" t="s">
        <v>10</v>
      </c>
    </row>
    <row r="95" spans="2:3" x14ac:dyDescent="0.25">
      <c r="B95" s="28" t="s">
        <v>308</v>
      </c>
    </row>
    <row r="96" spans="2:3" x14ac:dyDescent="0.25">
      <c r="B96" s="30" t="s">
        <v>18</v>
      </c>
    </row>
    <row r="97" spans="2:3" x14ac:dyDescent="0.25">
      <c r="B97" s="29" t="s">
        <v>316</v>
      </c>
    </row>
    <row r="98" spans="2:3" x14ac:dyDescent="0.25">
      <c r="B98" s="29" t="s">
        <v>317</v>
      </c>
    </row>
    <row r="99" spans="2:3" x14ac:dyDescent="0.25">
      <c r="B99" s="28" t="s">
        <v>20</v>
      </c>
    </row>
    <row r="100" spans="2:3" x14ac:dyDescent="0.25">
      <c r="B100" s="29" t="s">
        <v>21</v>
      </c>
    </row>
    <row r="101" spans="2:3" x14ac:dyDescent="0.25">
      <c r="B101" s="29" t="s">
        <v>22</v>
      </c>
    </row>
    <row r="102" spans="2:3" x14ac:dyDescent="0.25">
      <c r="B102" s="29" t="s">
        <v>23</v>
      </c>
    </row>
    <row r="103" spans="2:3" x14ac:dyDescent="0.25">
      <c r="B103" s="28" t="s">
        <v>318</v>
      </c>
    </row>
    <row r="104" spans="2:3" ht="60" x14ac:dyDescent="0.25">
      <c r="B104" s="29" t="s">
        <v>319</v>
      </c>
    </row>
    <row r="105" spans="2:3" ht="30" x14ac:dyDescent="0.25">
      <c r="B105" s="29" t="s">
        <v>312</v>
      </c>
    </row>
    <row r="106" spans="2:3" x14ac:dyDescent="0.25">
      <c r="B106" s="29" t="s">
        <v>320</v>
      </c>
    </row>
    <row r="107" spans="2:3" x14ac:dyDescent="0.25">
      <c r="B107" s="29"/>
    </row>
    <row r="108" spans="2:3" x14ac:dyDescent="0.25">
      <c r="B108" s="29"/>
    </row>
    <row r="109" spans="2:3" ht="15.75" x14ac:dyDescent="0.25">
      <c r="B109" s="36" t="s">
        <v>4</v>
      </c>
      <c r="C109" s="27" t="s">
        <v>8</v>
      </c>
    </row>
    <row r="110" spans="2:3" x14ac:dyDescent="0.25">
      <c r="B110" s="28" t="s">
        <v>301</v>
      </c>
    </row>
    <row r="111" spans="2:3" x14ac:dyDescent="0.25">
      <c r="B111" s="28" t="s">
        <v>302</v>
      </c>
    </row>
    <row r="112" spans="2:3" x14ac:dyDescent="0.25">
      <c r="B112" s="28" t="s">
        <v>303</v>
      </c>
    </row>
    <row r="113" spans="2:2" s="1" customFormat="1" x14ac:dyDescent="0.25">
      <c r="B113" s="28" t="s">
        <v>9</v>
      </c>
    </row>
    <row r="114" spans="2:2" ht="30" x14ac:dyDescent="0.25">
      <c r="B114" s="29" t="s">
        <v>304</v>
      </c>
    </row>
    <row r="115" spans="2:2" x14ac:dyDescent="0.25">
      <c r="B115" s="29" t="s">
        <v>305</v>
      </c>
    </row>
    <row r="116" spans="2:2" x14ac:dyDescent="0.25">
      <c r="B116" s="29" t="s">
        <v>10</v>
      </c>
    </row>
    <row r="117" spans="2:2" x14ac:dyDescent="0.25">
      <c r="B117" s="28" t="s">
        <v>308</v>
      </c>
    </row>
    <row r="118" spans="2:2" x14ac:dyDescent="0.25">
      <c r="B118" s="30" t="s">
        <v>18</v>
      </c>
    </row>
    <row r="119" spans="2:2" ht="30" x14ac:dyDescent="0.25">
      <c r="B119" s="29" t="s">
        <v>26</v>
      </c>
    </row>
    <row r="120" spans="2:2" x14ac:dyDescent="0.25">
      <c r="B120" s="29" t="s">
        <v>321</v>
      </c>
    </row>
    <row r="121" spans="2:2" ht="30" x14ac:dyDescent="0.25">
      <c r="B121" s="29" t="s">
        <v>322</v>
      </c>
    </row>
    <row r="122" spans="2:2" x14ac:dyDescent="0.25">
      <c r="B122" s="29" t="s">
        <v>27</v>
      </c>
    </row>
    <row r="123" spans="2:2" x14ac:dyDescent="0.25">
      <c r="B123" s="28" t="s">
        <v>20</v>
      </c>
    </row>
    <row r="124" spans="2:2" x14ac:dyDescent="0.25">
      <c r="B124" s="29" t="s">
        <v>28</v>
      </c>
    </row>
    <row r="125" spans="2:2" x14ac:dyDescent="0.25">
      <c r="B125" s="29" t="s">
        <v>29</v>
      </c>
    </row>
    <row r="126" spans="2:2" ht="30" x14ac:dyDescent="0.25">
      <c r="B126" s="28" t="s">
        <v>311</v>
      </c>
    </row>
    <row r="127" spans="2:2" ht="30" x14ac:dyDescent="0.25">
      <c r="B127" s="29" t="s">
        <v>312</v>
      </c>
    </row>
    <row r="128" spans="2:2" ht="30" x14ac:dyDescent="0.25">
      <c r="B128" s="29" t="s">
        <v>313</v>
      </c>
    </row>
    <row r="129" spans="2:3" ht="30" customHeight="1" x14ac:dyDescent="0.25">
      <c r="B129" s="37" t="s">
        <v>314</v>
      </c>
    </row>
    <row r="130" spans="2:3" ht="105" x14ac:dyDescent="0.25">
      <c r="B130" s="38" t="s">
        <v>315</v>
      </c>
    </row>
    <row r="131" spans="2:3" ht="30" x14ac:dyDescent="0.25">
      <c r="B131" s="28" t="s">
        <v>30</v>
      </c>
    </row>
    <row r="132" spans="2:3" x14ac:dyDescent="0.25">
      <c r="B132" s="29" t="s">
        <v>31</v>
      </c>
    </row>
    <row r="135" spans="2:3" ht="15.75" x14ac:dyDescent="0.25">
      <c r="B135" s="36" t="s">
        <v>5</v>
      </c>
      <c r="C135" s="27" t="s">
        <v>8</v>
      </c>
    </row>
    <row r="136" spans="2:3" x14ac:dyDescent="0.25">
      <c r="B136" s="28" t="s">
        <v>301</v>
      </c>
    </row>
    <row r="137" spans="2:3" x14ac:dyDescent="0.25">
      <c r="B137" s="28" t="s">
        <v>302</v>
      </c>
    </row>
    <row r="138" spans="2:3" x14ac:dyDescent="0.25">
      <c r="B138" s="28" t="s">
        <v>303</v>
      </c>
    </row>
    <row r="139" spans="2:3" s="1" customFormat="1" x14ac:dyDescent="0.25">
      <c r="B139" s="28" t="s">
        <v>9</v>
      </c>
    </row>
    <row r="140" spans="2:3" ht="30" x14ac:dyDescent="0.25">
      <c r="B140" s="29" t="s">
        <v>304</v>
      </c>
    </row>
    <row r="141" spans="2:3" x14ac:dyDescent="0.25">
      <c r="B141" s="29" t="s">
        <v>305</v>
      </c>
    </row>
    <row r="142" spans="2:3" x14ac:dyDescent="0.25">
      <c r="B142" s="29" t="s">
        <v>10</v>
      </c>
    </row>
    <row r="143" spans="2:3" x14ac:dyDescent="0.25">
      <c r="B143" s="28" t="s">
        <v>308</v>
      </c>
    </row>
    <row r="144" spans="2:3" x14ac:dyDescent="0.25">
      <c r="B144" s="30" t="s">
        <v>18</v>
      </c>
    </row>
    <row r="145" spans="2:2" ht="30" x14ac:dyDescent="0.25">
      <c r="B145" s="29" t="s">
        <v>32</v>
      </c>
    </row>
    <row r="146" spans="2:2" x14ac:dyDescent="0.25">
      <c r="B146" s="29" t="s">
        <v>323</v>
      </c>
    </row>
    <row r="147" spans="2:2" ht="30" x14ac:dyDescent="0.25">
      <c r="B147" s="29" t="s">
        <v>322</v>
      </c>
    </row>
    <row r="148" spans="2:2" x14ac:dyDescent="0.25">
      <c r="B148" s="29" t="s">
        <v>27</v>
      </c>
    </row>
    <row r="149" spans="2:2" x14ac:dyDescent="0.25">
      <c r="B149" s="28" t="s">
        <v>20</v>
      </c>
    </row>
    <row r="150" spans="2:2" x14ac:dyDescent="0.25">
      <c r="B150" s="29" t="s">
        <v>33</v>
      </c>
    </row>
    <row r="151" spans="2:2" x14ac:dyDescent="0.25">
      <c r="B151" s="29" t="s">
        <v>34</v>
      </c>
    </row>
    <row r="152" spans="2:2" x14ac:dyDescent="0.25">
      <c r="B152" s="28" t="s">
        <v>35</v>
      </c>
    </row>
    <row r="153" spans="2:2" ht="30" x14ac:dyDescent="0.25">
      <c r="B153" s="29" t="s">
        <v>312</v>
      </c>
    </row>
    <row r="154" spans="2:2" ht="30" x14ac:dyDescent="0.25">
      <c r="B154" s="29" t="s">
        <v>313</v>
      </c>
    </row>
    <row r="155" spans="2:2" ht="30" customHeight="1" x14ac:dyDescent="0.25">
      <c r="B155" s="37" t="s">
        <v>314</v>
      </c>
    </row>
    <row r="156" spans="2:2" ht="105" x14ac:dyDescent="0.25">
      <c r="B156" s="38" t="s">
        <v>315</v>
      </c>
    </row>
    <row r="157" spans="2:2" ht="15" customHeight="1" x14ac:dyDescent="0.25">
      <c r="B157" s="28" t="s">
        <v>36</v>
      </c>
    </row>
    <row r="158" spans="2:2" x14ac:dyDescent="0.25">
      <c r="B158" s="29" t="s">
        <v>37</v>
      </c>
    </row>
    <row r="159" spans="2:2" x14ac:dyDescent="0.25">
      <c r="B159" s="2"/>
    </row>
    <row r="161" spans="2:3" ht="15.75" x14ac:dyDescent="0.25">
      <c r="B161" s="36" t="s">
        <v>6</v>
      </c>
      <c r="C161" s="27" t="s">
        <v>8</v>
      </c>
    </row>
    <row r="162" spans="2:3" x14ac:dyDescent="0.25">
      <c r="B162" s="28" t="s">
        <v>301</v>
      </c>
    </row>
    <row r="163" spans="2:3" x14ac:dyDescent="0.25">
      <c r="B163" s="28" t="s">
        <v>302</v>
      </c>
    </row>
    <row r="164" spans="2:3" x14ac:dyDescent="0.25">
      <c r="B164" s="28" t="s">
        <v>303</v>
      </c>
    </row>
    <row r="165" spans="2:3" s="1" customFormat="1" x14ac:dyDescent="0.25">
      <c r="B165" s="28" t="s">
        <v>9</v>
      </c>
    </row>
    <row r="166" spans="2:3" ht="30" x14ac:dyDescent="0.25">
      <c r="B166" s="29" t="s">
        <v>304</v>
      </c>
    </row>
    <row r="167" spans="2:3" x14ac:dyDescent="0.25">
      <c r="B167" s="29" t="s">
        <v>305</v>
      </c>
    </row>
    <row r="168" spans="2:3" x14ac:dyDescent="0.25">
      <c r="B168" s="29" t="s">
        <v>10</v>
      </c>
    </row>
    <row r="169" spans="2:3" x14ac:dyDescent="0.25">
      <c r="B169" s="28" t="s">
        <v>324</v>
      </c>
    </row>
    <row r="170" spans="2:3" x14ac:dyDescent="0.25">
      <c r="B170" s="39" t="s">
        <v>18</v>
      </c>
    </row>
    <row r="171" spans="2:3" x14ac:dyDescent="0.25">
      <c r="B171" s="37" t="s">
        <v>38</v>
      </c>
    </row>
    <row r="172" spans="2:3" x14ac:dyDescent="0.25">
      <c r="B172" s="37" t="s">
        <v>39</v>
      </c>
    </row>
    <row r="173" spans="2:3" x14ac:dyDescent="0.25">
      <c r="B173" s="29" t="s">
        <v>40</v>
      </c>
    </row>
    <row r="174" spans="2:3" x14ac:dyDescent="0.25">
      <c r="B174" s="28" t="s">
        <v>325</v>
      </c>
    </row>
    <row r="175" spans="2:3" x14ac:dyDescent="0.25">
      <c r="B175" s="39" t="s">
        <v>18</v>
      </c>
    </row>
    <row r="176" spans="2:3" x14ac:dyDescent="0.25">
      <c r="B176" s="37" t="s">
        <v>41</v>
      </c>
    </row>
    <row r="177" spans="2:3" x14ac:dyDescent="0.25">
      <c r="B177" s="38" t="s">
        <v>42</v>
      </c>
    </row>
    <row r="178" spans="2:3" x14ac:dyDescent="0.25">
      <c r="B178" s="40" t="s">
        <v>43</v>
      </c>
    </row>
    <row r="179" spans="2:3" x14ac:dyDescent="0.25">
      <c r="B179" s="40" t="s">
        <v>44</v>
      </c>
    </row>
    <row r="182" spans="2:3" ht="15.75" x14ac:dyDescent="0.25">
      <c r="B182" s="36" t="s">
        <v>7</v>
      </c>
      <c r="C182" s="27" t="s">
        <v>8</v>
      </c>
    </row>
    <row r="183" spans="2:3" x14ac:dyDescent="0.25">
      <c r="B183" s="62" t="s">
        <v>334</v>
      </c>
    </row>
    <row r="184" spans="2:3" x14ac:dyDescent="0.25">
      <c r="B184" s="41"/>
    </row>
  </sheetData>
  <sheetProtection sheet="1" objects="1" scenarios="1" formatCells="0" formatColumns="0" formatRows="0"/>
  <hyperlinks>
    <hyperlink ref="B11" location="'Instructions (START HERE)'!B182" display="Adjusting Journal Entries" xr:uid="{2C4F8306-C763-4871-A3A4-C9935551E4B5}"/>
    <hyperlink ref="B10" location="'Instructions (START HERE)'!B161" display="Home Office &amp; Mileage" xr:uid="{415FFF2A-64A6-40B1-B855-253A75B22108}"/>
    <hyperlink ref="B9" location="'Instructions (START HERE)'!B135" display="Loan Acc Tabs" xr:uid="{5EEED48E-5EC0-4CBA-943A-F2185565F192}"/>
    <hyperlink ref="B8" location="'Instructions (START HERE)'!B109" display="Credit Card Acc Tabs" xr:uid="{CE13FE0E-93F8-408C-855C-14214A214A45}"/>
    <hyperlink ref="B6" location="'Instructions (START HERE)'!B60" display="Bank Acc Tabs" xr:uid="{3782C7DF-D3DA-4EB3-91B9-32953C65D6E0}"/>
    <hyperlink ref="B3" location="'Instructions (START HERE)'!B13" display="Balance Sheet" xr:uid="{BA28C2C6-BC47-439A-9989-3C79C5D7FD3D}"/>
    <hyperlink ref="B4" location="'Instructions (START HERE)'!B36" display="Income Statement" xr:uid="{D9D9315A-D776-43E6-B3E8-A9B772500241}"/>
    <hyperlink ref="B5" location="'Instructions (START HERE)'!B56" display="Fixed Assets" xr:uid="{D1EA154E-6389-4BE9-B8CC-D0B1AB1A08FF}"/>
    <hyperlink ref="B7" location="'Instructions (START HERE)'!B87" display="Cash on Hand Tab" xr:uid="{E613A038-1C56-4735-9AF1-746970DF9B52}"/>
    <hyperlink ref="C13" location="'Instructions (START HERE)'!A1" display="Go back to the top" xr:uid="{4E09086F-800A-4729-B451-A29C4C0D4AC4}"/>
    <hyperlink ref="C36" location="'Instructions (START HERE)'!A1" display="Go back to the top" xr:uid="{6E91D9DC-41E8-4664-B451-2347E16C42BB}"/>
    <hyperlink ref="C56" location="'Instructions (START HERE)'!A1" display="Go back to the top" xr:uid="{E9021826-EA47-438B-8BED-7221E5CA0DDE}"/>
    <hyperlink ref="C60" location="'Instructions (START HERE)'!A1" display="Go back to the top" xr:uid="{D327C8A6-F584-417B-A1C1-EC7509385CB9}"/>
    <hyperlink ref="C87" location="'Instructions (START HERE)'!A1" display="Go back to the top" xr:uid="{9CD50064-DB6B-47D8-A7AC-FAEE4427E4FD}"/>
    <hyperlink ref="C109" location="'Instructions (START HERE)'!A1" display="Go back to the top" xr:uid="{3CA8E454-F9A9-482D-8856-21693FACCA55}"/>
    <hyperlink ref="C135" location="'Instructions (START HERE)'!A1" display="Go back to the top" xr:uid="{945F83A9-8B1D-4DE7-9593-FA380066000B}"/>
    <hyperlink ref="C161" location="'Instructions (START HERE)'!A1" display="Go back to the top" xr:uid="{6641840C-95FC-4546-B09F-BBEB161C6F3E}"/>
    <hyperlink ref="C182" location="'Instructions (START HERE)'!A1" display="Go back to the top" xr:uid="{8F2BECAB-DD6A-49CD-BC43-B1A42BF5E91B}"/>
  </hyperlink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189D-9D40-482F-9E7C-EBE66A2B2A32}">
  <sheetPr>
    <tabColor rgb="FFFFFFCC"/>
    <pageSetUpPr fitToPage="1"/>
  </sheetPr>
  <dimension ref="B1:R143"/>
  <sheetViews>
    <sheetView showGridLines="0"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209</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210</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3"/>
      <c r="P10" s="295" t="s">
        <v>186</v>
      </c>
      <c r="Q10" s="3"/>
      <c r="R10" s="296" t="s">
        <v>187</v>
      </c>
    </row>
    <row r="11" spans="2:18" s="4" customFormat="1" x14ac:dyDescent="0.25">
      <c r="B11" s="297" t="s">
        <v>211</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hidden="1" x14ac:dyDescent="0.25">
      <c r="B14" s="322" t="str">
        <f>'Income Statement'!B14</f>
        <v>Revenue</v>
      </c>
      <c r="C14" s="271"/>
      <c r="D14" s="271"/>
      <c r="E14" s="271"/>
      <c r="F14" s="271"/>
      <c r="G14" s="271"/>
      <c r="H14" s="271"/>
      <c r="I14" s="271"/>
      <c r="J14" s="271"/>
      <c r="K14" s="271"/>
      <c r="L14" s="271"/>
      <c r="M14" s="271"/>
      <c r="N14" s="271"/>
      <c r="P14" s="272"/>
      <c r="R14" s="271">
        <f>SUM(C14:P14)</f>
        <v>0</v>
      </c>
    </row>
    <row r="15" spans="2:18" hidden="1"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271">
        <f>SUM(C15:P15)</f>
        <v>0</v>
      </c>
    </row>
    <row r="16" spans="2:18" hidden="1" x14ac:dyDescent="0.25">
      <c r="B16" s="322" t="str">
        <f>'Income Statement'!B16</f>
        <v>Interest Income</v>
      </c>
      <c r="C16" s="271"/>
      <c r="D16" s="271"/>
      <c r="E16" s="271"/>
      <c r="F16" s="271"/>
      <c r="G16" s="271"/>
      <c r="H16" s="271"/>
      <c r="I16" s="271"/>
      <c r="J16" s="271"/>
      <c r="K16" s="271"/>
      <c r="L16" s="271"/>
      <c r="M16" s="271"/>
      <c r="N16" s="271"/>
      <c r="P16" s="272"/>
      <c r="R16" s="271">
        <f t="shared" ref="R16:R21" si="2">SUM(C16:P16)</f>
        <v>0</v>
      </c>
    </row>
    <row r="17" spans="2:18" hidden="1" x14ac:dyDescent="0.25">
      <c r="B17" s="322" t="str">
        <f>'Income Statement'!B17</f>
        <v>Other Income (Refund)</v>
      </c>
      <c r="C17" s="271"/>
      <c r="D17" s="271"/>
      <c r="E17" s="271"/>
      <c r="F17" s="271"/>
      <c r="G17" s="271"/>
      <c r="H17" s="271"/>
      <c r="I17" s="271"/>
      <c r="J17" s="271"/>
      <c r="K17" s="271"/>
      <c r="L17" s="271"/>
      <c r="M17" s="271"/>
      <c r="N17" s="271"/>
      <c r="P17" s="272"/>
      <c r="R17" s="271">
        <f t="shared" si="2"/>
        <v>0</v>
      </c>
    </row>
    <row r="18" spans="2:18"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hidden="1" x14ac:dyDescent="0.25">
      <c r="B19" s="322" t="str">
        <f>'Income Statement'!B19</f>
        <v>[Insert New Income Here]</v>
      </c>
      <c r="C19" s="271"/>
      <c r="D19" s="271"/>
      <c r="E19" s="271"/>
      <c r="F19" s="271"/>
      <c r="G19" s="271"/>
      <c r="H19" s="271"/>
      <c r="I19" s="271"/>
      <c r="J19" s="271"/>
      <c r="K19" s="271"/>
      <c r="L19" s="271"/>
      <c r="M19" s="271"/>
      <c r="N19" s="271"/>
      <c r="P19" s="272"/>
      <c r="R19" s="271">
        <f t="shared" si="2"/>
        <v>0</v>
      </c>
    </row>
    <row r="20" spans="2:18" hidden="1" x14ac:dyDescent="0.25">
      <c r="B20" s="322" t="str">
        <f>'Income Statement'!B20</f>
        <v>[Insert New Income Here]</v>
      </c>
      <c r="C20" s="271"/>
      <c r="D20" s="271"/>
      <c r="E20" s="271"/>
      <c r="F20" s="271"/>
      <c r="G20" s="271"/>
      <c r="H20" s="271"/>
      <c r="I20" s="271"/>
      <c r="J20" s="271"/>
      <c r="K20" s="271"/>
      <c r="L20" s="271"/>
      <c r="M20" s="271"/>
      <c r="N20" s="271"/>
      <c r="P20" s="272"/>
      <c r="R20" s="271">
        <f t="shared" si="2"/>
        <v>0</v>
      </c>
    </row>
    <row r="21" spans="2:18" hidden="1" x14ac:dyDescent="0.25">
      <c r="B21" s="322" t="str">
        <f>'Income Statement'!B21</f>
        <v>[Insert New Income Here]</v>
      </c>
      <c r="C21" s="271"/>
      <c r="D21" s="271"/>
      <c r="E21" s="271"/>
      <c r="F21" s="271"/>
      <c r="G21" s="271"/>
      <c r="H21" s="271"/>
      <c r="I21" s="271"/>
      <c r="J21" s="271"/>
      <c r="K21" s="271"/>
      <c r="L21" s="271"/>
      <c r="M21" s="271"/>
      <c r="N21" s="271"/>
      <c r="P21" s="272"/>
      <c r="R21" s="271">
        <f t="shared" si="2"/>
        <v>0</v>
      </c>
    </row>
    <row r="22" spans="2:18" hidden="1" x14ac:dyDescent="0.25">
      <c r="B22" s="322" t="str">
        <f>'Income Statement'!B22</f>
        <v>[Insert New Income Here]</v>
      </c>
      <c r="C22" s="271"/>
      <c r="D22" s="271"/>
      <c r="E22" s="271"/>
      <c r="F22" s="271"/>
      <c r="G22" s="271"/>
      <c r="H22" s="271"/>
      <c r="I22" s="271"/>
      <c r="J22" s="271"/>
      <c r="K22" s="271"/>
      <c r="L22" s="271"/>
      <c r="M22" s="271"/>
      <c r="N22" s="271"/>
      <c r="P22" s="272"/>
      <c r="R22" s="271">
        <f>SUM(C22:P22)</f>
        <v>0</v>
      </c>
    </row>
    <row r="24" spans="2:18" s="294" customFormat="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x14ac:dyDescent="0.25">
      <c r="B25" s="323" t="str">
        <f>'Income Statement'!B25</f>
        <v>Purchases</v>
      </c>
      <c r="C25" s="273"/>
      <c r="D25" s="273"/>
      <c r="E25" s="273"/>
      <c r="F25" s="273"/>
      <c r="G25" s="273"/>
      <c r="H25" s="273"/>
      <c r="I25" s="273"/>
      <c r="J25" s="273"/>
      <c r="K25" s="273"/>
      <c r="L25" s="273"/>
      <c r="M25" s="273"/>
      <c r="N25" s="273"/>
      <c r="P25" s="272"/>
      <c r="R25" s="319">
        <f>SUM(C25:P25)</f>
        <v>0</v>
      </c>
    </row>
    <row r="26" spans="2:18"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x14ac:dyDescent="0.25">
      <c r="B46" s="323" t="str">
        <f>'Income Statement'!B46</f>
        <v>Gifts</v>
      </c>
      <c r="C46" s="273"/>
      <c r="D46" s="273"/>
      <c r="E46" s="273"/>
      <c r="F46" s="273"/>
      <c r="G46" s="273"/>
      <c r="H46" s="273"/>
      <c r="I46" s="273"/>
      <c r="J46" s="273"/>
      <c r="K46" s="273"/>
      <c r="L46" s="273"/>
      <c r="M46" s="273"/>
      <c r="N46" s="273"/>
      <c r="P46" s="272"/>
      <c r="R46" s="319">
        <f t="shared" si="7"/>
        <v>0</v>
      </c>
    </row>
    <row r="47" spans="2:18"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x14ac:dyDescent="0.25">
      <c r="B59" s="323" t="str">
        <f>'Income Statement'!B59</f>
        <v>Postage</v>
      </c>
      <c r="C59" s="273"/>
      <c r="D59" s="273"/>
      <c r="E59" s="273"/>
      <c r="F59" s="273"/>
      <c r="G59" s="273"/>
      <c r="H59" s="273"/>
      <c r="I59" s="273"/>
      <c r="J59" s="273"/>
      <c r="K59" s="273"/>
      <c r="L59" s="273"/>
      <c r="M59" s="273"/>
      <c r="N59" s="273"/>
      <c r="P59" s="272"/>
      <c r="R59" s="319">
        <f t="shared" si="7"/>
        <v>0</v>
      </c>
    </row>
    <row r="60" spans="2:18"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x14ac:dyDescent="0.25">
      <c r="B75" s="323" t="str">
        <f>'Income Statement'!B75</f>
        <v>Travel</v>
      </c>
      <c r="C75" s="273"/>
      <c r="D75" s="273"/>
      <c r="E75" s="273"/>
      <c r="F75" s="273"/>
      <c r="G75" s="273"/>
      <c r="H75" s="273"/>
      <c r="I75" s="273"/>
      <c r="J75" s="273"/>
      <c r="K75" s="273"/>
      <c r="L75" s="273"/>
      <c r="M75" s="273"/>
      <c r="N75" s="273"/>
      <c r="P75" s="272"/>
      <c r="R75" s="319">
        <f t="shared" si="7"/>
        <v>0</v>
      </c>
    </row>
    <row r="76" spans="2:18"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98"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ref="R99:R102" si="11">SUM(C99:P99)</f>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1"/>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1"/>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1"/>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2">SUM(C105:C121)</f>
        <v>0</v>
      </c>
      <c r="D104" s="308">
        <f t="shared" si="12"/>
        <v>0</v>
      </c>
      <c r="E104" s="308">
        <f t="shared" si="12"/>
        <v>0</v>
      </c>
      <c r="F104" s="308">
        <f t="shared" si="12"/>
        <v>0</v>
      </c>
      <c r="G104" s="308">
        <f t="shared" si="12"/>
        <v>0</v>
      </c>
      <c r="H104" s="308">
        <f t="shared" si="12"/>
        <v>0</v>
      </c>
      <c r="I104" s="308">
        <f t="shared" si="12"/>
        <v>0</v>
      </c>
      <c r="J104" s="308">
        <f t="shared" si="12"/>
        <v>0</v>
      </c>
      <c r="K104" s="308">
        <f t="shared" si="12"/>
        <v>0</v>
      </c>
      <c r="L104" s="308">
        <f t="shared" si="12"/>
        <v>0</v>
      </c>
      <c r="M104" s="308">
        <f t="shared" si="12"/>
        <v>0</v>
      </c>
      <c r="N104" s="308">
        <f t="shared" si="12"/>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17" si="13">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3"/>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3"/>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3"/>
        <v>0</v>
      </c>
    </row>
    <row r="110" spans="2:18" x14ac:dyDescent="0.25">
      <c r="B110" s="325" t="str">
        <f>'Income Statement'!B150</f>
        <v>[Credit Card Name, Acct Type, Last 4 Digits of Acct #] Payments</v>
      </c>
      <c r="C110" s="277"/>
      <c r="D110" s="277"/>
      <c r="E110" s="277"/>
      <c r="F110" s="277"/>
      <c r="G110" s="277"/>
      <c r="H110" s="277"/>
      <c r="I110" s="277"/>
      <c r="J110" s="277"/>
      <c r="K110" s="277"/>
      <c r="L110" s="277"/>
      <c r="M110" s="277"/>
      <c r="N110" s="277"/>
      <c r="P110" s="272"/>
      <c r="R110" s="321">
        <f t="shared" si="13"/>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3"/>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3"/>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3"/>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3"/>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3"/>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3"/>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3"/>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ref="R118:R121" si="14">SUM(C118:P118)</f>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4"/>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4"/>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4"/>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+C11-C13+C24+C32-C88+C104</f>
        <v>0</v>
      </c>
      <c r="D123" s="309">
        <f t="shared" ref="D123:N123" si="15">+D11-D13+D24+D32-D88+D104</f>
        <v>0</v>
      </c>
      <c r="E123" s="309">
        <f t="shared" si="15"/>
        <v>0</v>
      </c>
      <c r="F123" s="309">
        <f t="shared" si="15"/>
        <v>0</v>
      </c>
      <c r="G123" s="309">
        <f t="shared" si="15"/>
        <v>0</v>
      </c>
      <c r="H123" s="309">
        <f t="shared" si="15"/>
        <v>0</v>
      </c>
      <c r="I123" s="309">
        <f t="shared" si="15"/>
        <v>0</v>
      </c>
      <c r="J123" s="309">
        <f t="shared" si="15"/>
        <v>0</v>
      </c>
      <c r="K123" s="309">
        <f t="shared" si="15"/>
        <v>0</v>
      </c>
      <c r="L123" s="309">
        <f t="shared" si="15"/>
        <v>0</v>
      </c>
      <c r="M123" s="309">
        <f t="shared" si="15"/>
        <v>0</v>
      </c>
      <c r="N123" s="309">
        <f t="shared" si="15"/>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x14ac:dyDescent="0.25">
      <c r="B126" s="312" t="s">
        <v>190</v>
      </c>
      <c r="C126" s="317">
        <f>C123-C124</f>
        <v>0</v>
      </c>
      <c r="D126" s="317">
        <f t="shared" ref="D126:N126" si="16">D123-D124</f>
        <v>0</v>
      </c>
      <c r="E126" s="317">
        <f t="shared" si="16"/>
        <v>0</v>
      </c>
      <c r="F126" s="317">
        <f t="shared" si="16"/>
        <v>0</v>
      </c>
      <c r="G126" s="317">
        <f t="shared" si="16"/>
        <v>0</v>
      </c>
      <c r="H126" s="317">
        <f t="shared" si="16"/>
        <v>0</v>
      </c>
      <c r="I126" s="317">
        <f t="shared" si="16"/>
        <v>0</v>
      </c>
      <c r="J126" s="317">
        <f t="shared" si="16"/>
        <v>0</v>
      </c>
      <c r="K126" s="317">
        <f t="shared" si="16"/>
        <v>0</v>
      </c>
      <c r="L126" s="317">
        <f t="shared" si="16"/>
        <v>0</v>
      </c>
      <c r="M126" s="317">
        <f t="shared" si="16"/>
        <v>0</v>
      </c>
      <c r="N126" s="317">
        <f t="shared" si="16"/>
        <v>0</v>
      </c>
      <c r="P126" s="316"/>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C128" s="290"/>
      <c r="D128" s="290"/>
      <c r="E128" s="290"/>
      <c r="F128" s="290"/>
      <c r="G128" s="290"/>
      <c r="H128" s="290"/>
      <c r="I128" s="290"/>
      <c r="J128" s="290"/>
      <c r="K128" s="290"/>
      <c r="L128" s="290"/>
      <c r="M128" s="290"/>
      <c r="N128" s="290"/>
      <c r="P128" s="290"/>
      <c r="R128" s="290"/>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7">+N133+K134</f>
        <v>0</v>
      </c>
    </row>
    <row r="135" spans="2:14" x14ac:dyDescent="0.25">
      <c r="B135" s="286" t="s">
        <v>201</v>
      </c>
      <c r="C135" s="287"/>
      <c r="D135" s="288"/>
      <c r="E135" s="400"/>
      <c r="F135" s="401"/>
      <c r="G135" s="402"/>
      <c r="I135" s="286" t="s">
        <v>201</v>
      </c>
      <c r="J135" s="287"/>
      <c r="K135" s="288"/>
      <c r="L135" s="411"/>
      <c r="M135" s="411"/>
      <c r="N135" s="289">
        <f t="shared" si="17"/>
        <v>0</v>
      </c>
    </row>
    <row r="136" spans="2:14" x14ac:dyDescent="0.25">
      <c r="B136" s="286" t="s">
        <v>202</v>
      </c>
      <c r="C136" s="287"/>
      <c r="D136" s="288"/>
      <c r="E136" s="400"/>
      <c r="F136" s="401"/>
      <c r="G136" s="402"/>
      <c r="I136" s="286" t="s">
        <v>202</v>
      </c>
      <c r="J136" s="287"/>
      <c r="K136" s="288"/>
      <c r="L136" s="411"/>
      <c r="M136" s="411"/>
      <c r="N136" s="289">
        <f t="shared" si="17"/>
        <v>0</v>
      </c>
    </row>
    <row r="137" spans="2:14" x14ac:dyDescent="0.25">
      <c r="B137" s="286" t="s">
        <v>203</v>
      </c>
      <c r="C137" s="287"/>
      <c r="D137" s="288"/>
      <c r="E137" s="400"/>
      <c r="F137" s="401"/>
      <c r="G137" s="402"/>
      <c r="I137" s="286" t="s">
        <v>203</v>
      </c>
      <c r="J137" s="287"/>
      <c r="K137" s="288"/>
      <c r="L137" s="411"/>
      <c r="M137" s="411"/>
      <c r="N137" s="289">
        <f t="shared" si="17"/>
        <v>0</v>
      </c>
    </row>
    <row r="138" spans="2:14" x14ac:dyDescent="0.25">
      <c r="B138" s="286" t="s">
        <v>204</v>
      </c>
      <c r="C138" s="287"/>
      <c r="D138" s="288"/>
      <c r="E138" s="400"/>
      <c r="F138" s="401"/>
      <c r="G138" s="402"/>
      <c r="I138" s="286" t="s">
        <v>204</v>
      </c>
      <c r="J138" s="287"/>
      <c r="K138" s="288"/>
      <c r="L138" s="411"/>
      <c r="M138" s="411"/>
      <c r="N138" s="289">
        <f t="shared" si="17"/>
        <v>0</v>
      </c>
    </row>
    <row r="139" spans="2:14" x14ac:dyDescent="0.25">
      <c r="B139" s="286" t="s">
        <v>205</v>
      </c>
      <c r="C139" s="287"/>
      <c r="D139" s="288"/>
      <c r="E139" s="400"/>
      <c r="F139" s="401"/>
      <c r="G139" s="402"/>
      <c r="I139" s="286" t="s">
        <v>205</v>
      </c>
      <c r="J139" s="287"/>
      <c r="K139" s="288"/>
      <c r="L139" s="411"/>
      <c r="M139" s="411"/>
      <c r="N139" s="289">
        <f t="shared" si="17"/>
        <v>0</v>
      </c>
    </row>
    <row r="140" spans="2:14" x14ac:dyDescent="0.25">
      <c r="B140" s="286" t="s">
        <v>206</v>
      </c>
      <c r="C140" s="287"/>
      <c r="D140" s="288"/>
      <c r="E140" s="400"/>
      <c r="F140" s="401"/>
      <c r="G140" s="402"/>
      <c r="I140" s="286" t="s">
        <v>206</v>
      </c>
      <c r="J140" s="287"/>
      <c r="K140" s="288"/>
      <c r="L140" s="411"/>
      <c r="M140" s="411"/>
      <c r="N140" s="289">
        <f t="shared" si="17"/>
        <v>0</v>
      </c>
    </row>
    <row r="141" spans="2:14" x14ac:dyDescent="0.25">
      <c r="B141" s="286" t="s">
        <v>207</v>
      </c>
      <c r="C141" s="287"/>
      <c r="D141" s="288"/>
      <c r="E141" s="400"/>
      <c r="F141" s="401"/>
      <c r="G141" s="402"/>
      <c r="I141" s="286" t="s">
        <v>207</v>
      </c>
      <c r="J141" s="287"/>
      <c r="K141" s="288"/>
      <c r="L141" s="411"/>
      <c r="M141" s="411"/>
      <c r="N141" s="289">
        <f t="shared" si="17"/>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C129:G129"/>
    <mergeCell ref="C130:C131"/>
    <mergeCell ref="D130:D131"/>
    <mergeCell ref="E138:G138"/>
    <mergeCell ref="E139:G139"/>
    <mergeCell ref="E133:G133"/>
    <mergeCell ref="E134:G134"/>
    <mergeCell ref="E132:G132"/>
    <mergeCell ref="E130:G131"/>
    <mergeCell ref="L138:M138"/>
    <mergeCell ref="L139:M139"/>
    <mergeCell ref="L140:M140"/>
    <mergeCell ref="L141:M141"/>
    <mergeCell ref="L132:M132"/>
    <mergeCell ref="L133:M133"/>
    <mergeCell ref="L134:M134"/>
    <mergeCell ref="L135:M135"/>
    <mergeCell ref="L136:M136"/>
    <mergeCell ref="L137:M137"/>
    <mergeCell ref="J129:N129"/>
    <mergeCell ref="J130:J131"/>
    <mergeCell ref="K130:K131"/>
    <mergeCell ref="L130:M131"/>
    <mergeCell ref="N130:N131"/>
    <mergeCell ref="B2:N3"/>
    <mergeCell ref="B8:N8"/>
    <mergeCell ref="B7:N7"/>
    <mergeCell ref="B6:N6"/>
    <mergeCell ref="B5:N5"/>
    <mergeCell ref="E140:G140"/>
    <mergeCell ref="E141:G141"/>
    <mergeCell ref="E136:G136"/>
    <mergeCell ref="E137:G137"/>
    <mergeCell ref="E135:G135"/>
  </mergeCells>
  <printOptions horizontalCentered="1"/>
  <pageMargins left="0.2" right="0.2" top="0.2" bottom="0.2" header="0.3" footer="0.3"/>
  <pageSetup scale="52"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AAA1E-63FA-4ECE-B690-B8F5EF0B923B}">
  <sheetPr>
    <tabColor rgb="FFFFFFCC"/>
    <pageSetUpPr fitToPage="1"/>
  </sheetPr>
  <dimension ref="B1:R143"/>
  <sheetViews>
    <sheetView showGridLines="0"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209</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210</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3"/>
      <c r="P10" s="295" t="s">
        <v>186</v>
      </c>
      <c r="Q10" s="3"/>
      <c r="R10" s="296" t="s">
        <v>187</v>
      </c>
    </row>
    <row r="11" spans="2:18" s="4" customFormat="1" x14ac:dyDescent="0.25">
      <c r="B11" s="297" t="s">
        <v>211</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hidden="1" x14ac:dyDescent="0.25">
      <c r="B14" s="322" t="str">
        <f>'Income Statement'!B14</f>
        <v>Revenue</v>
      </c>
      <c r="C14" s="271"/>
      <c r="D14" s="271"/>
      <c r="E14" s="271"/>
      <c r="F14" s="271"/>
      <c r="G14" s="271"/>
      <c r="H14" s="271"/>
      <c r="I14" s="271"/>
      <c r="J14" s="271"/>
      <c r="K14" s="271"/>
      <c r="L14" s="271"/>
      <c r="M14" s="271"/>
      <c r="N14" s="271"/>
      <c r="P14" s="272"/>
      <c r="R14" s="271">
        <f>SUM(C14:P14)</f>
        <v>0</v>
      </c>
    </row>
    <row r="15" spans="2:18" hidden="1"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271">
        <f>SUM(C15:P15)</f>
        <v>0</v>
      </c>
    </row>
    <row r="16" spans="2:18" hidden="1" x14ac:dyDescent="0.25">
      <c r="B16" s="322" t="str">
        <f>'Income Statement'!B16</f>
        <v>Interest Income</v>
      </c>
      <c r="C16" s="271"/>
      <c r="D16" s="271"/>
      <c r="E16" s="271"/>
      <c r="F16" s="271"/>
      <c r="G16" s="271"/>
      <c r="H16" s="271"/>
      <c r="I16" s="271"/>
      <c r="J16" s="271"/>
      <c r="K16" s="271"/>
      <c r="L16" s="271"/>
      <c r="M16" s="271"/>
      <c r="N16" s="271"/>
      <c r="P16" s="272"/>
      <c r="R16" s="271">
        <f t="shared" ref="R16:R21" si="2">SUM(C16:P16)</f>
        <v>0</v>
      </c>
    </row>
    <row r="17" spans="2:18" hidden="1" x14ac:dyDescent="0.25">
      <c r="B17" s="322" t="str">
        <f>'Income Statement'!B17</f>
        <v>Other Income (Refund)</v>
      </c>
      <c r="C17" s="271"/>
      <c r="D17" s="271"/>
      <c r="E17" s="271"/>
      <c r="F17" s="271"/>
      <c r="G17" s="271"/>
      <c r="H17" s="271"/>
      <c r="I17" s="271"/>
      <c r="J17" s="271"/>
      <c r="K17" s="271"/>
      <c r="L17" s="271"/>
      <c r="M17" s="271"/>
      <c r="N17" s="271"/>
      <c r="P17" s="272"/>
      <c r="R17" s="271">
        <f t="shared" si="2"/>
        <v>0</v>
      </c>
    </row>
    <row r="18" spans="2:18"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hidden="1" x14ac:dyDescent="0.25">
      <c r="B19" s="322" t="str">
        <f>'Income Statement'!B19</f>
        <v>[Insert New Income Here]</v>
      </c>
      <c r="C19" s="271"/>
      <c r="D19" s="271"/>
      <c r="E19" s="271"/>
      <c r="F19" s="271"/>
      <c r="G19" s="271"/>
      <c r="H19" s="271"/>
      <c r="I19" s="271"/>
      <c r="J19" s="271"/>
      <c r="K19" s="271"/>
      <c r="L19" s="271"/>
      <c r="M19" s="271"/>
      <c r="N19" s="271"/>
      <c r="P19" s="272"/>
      <c r="R19" s="271">
        <f t="shared" si="2"/>
        <v>0</v>
      </c>
    </row>
    <row r="20" spans="2:18" hidden="1" x14ac:dyDescent="0.25">
      <c r="B20" s="322" t="str">
        <f>'Income Statement'!B20</f>
        <v>[Insert New Income Here]</v>
      </c>
      <c r="C20" s="271"/>
      <c r="D20" s="271"/>
      <c r="E20" s="271"/>
      <c r="F20" s="271"/>
      <c r="G20" s="271"/>
      <c r="H20" s="271"/>
      <c r="I20" s="271"/>
      <c r="J20" s="271"/>
      <c r="K20" s="271"/>
      <c r="L20" s="271"/>
      <c r="M20" s="271"/>
      <c r="N20" s="271"/>
      <c r="P20" s="272"/>
      <c r="R20" s="271">
        <f t="shared" si="2"/>
        <v>0</v>
      </c>
    </row>
    <row r="21" spans="2:18" hidden="1" x14ac:dyDescent="0.25">
      <c r="B21" s="322" t="str">
        <f>'Income Statement'!B21</f>
        <v>[Insert New Income Here]</v>
      </c>
      <c r="C21" s="271"/>
      <c r="D21" s="271"/>
      <c r="E21" s="271"/>
      <c r="F21" s="271"/>
      <c r="G21" s="271"/>
      <c r="H21" s="271"/>
      <c r="I21" s="271"/>
      <c r="J21" s="271"/>
      <c r="K21" s="271"/>
      <c r="L21" s="271"/>
      <c r="M21" s="271"/>
      <c r="N21" s="271"/>
      <c r="P21" s="272"/>
      <c r="R21" s="271">
        <f t="shared" si="2"/>
        <v>0</v>
      </c>
    </row>
    <row r="22" spans="2:18" hidden="1" x14ac:dyDescent="0.25">
      <c r="B22" s="322" t="str">
        <f>'Income Statement'!B22</f>
        <v>[Insert New Income Here]</v>
      </c>
      <c r="C22" s="271"/>
      <c r="D22" s="271"/>
      <c r="E22" s="271"/>
      <c r="F22" s="271"/>
      <c r="G22" s="271"/>
      <c r="H22" s="271"/>
      <c r="I22" s="271"/>
      <c r="J22" s="271"/>
      <c r="K22" s="271"/>
      <c r="L22" s="271"/>
      <c r="M22" s="271"/>
      <c r="N22" s="271"/>
      <c r="P22" s="272"/>
      <c r="R22" s="271">
        <f>SUM(C22:P22)</f>
        <v>0</v>
      </c>
    </row>
    <row r="24" spans="2:18" s="294" customFormat="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x14ac:dyDescent="0.25">
      <c r="B25" s="323" t="str">
        <f>'Income Statement'!B25</f>
        <v>Purchases</v>
      </c>
      <c r="C25" s="273"/>
      <c r="D25" s="273"/>
      <c r="E25" s="273"/>
      <c r="F25" s="273"/>
      <c r="G25" s="273"/>
      <c r="H25" s="273"/>
      <c r="I25" s="273"/>
      <c r="J25" s="273"/>
      <c r="K25" s="273"/>
      <c r="L25" s="273"/>
      <c r="M25" s="273"/>
      <c r="N25" s="273"/>
      <c r="P25" s="272"/>
      <c r="R25" s="319">
        <f>SUM(C25:P25)</f>
        <v>0</v>
      </c>
    </row>
    <row r="26" spans="2:18"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x14ac:dyDescent="0.25">
      <c r="B46" s="323" t="str">
        <f>'Income Statement'!B46</f>
        <v>Gifts</v>
      </c>
      <c r="C46" s="273"/>
      <c r="D46" s="273"/>
      <c r="E46" s="273"/>
      <c r="F46" s="273"/>
      <c r="G46" s="273"/>
      <c r="H46" s="273"/>
      <c r="I46" s="273"/>
      <c r="J46" s="273"/>
      <c r="K46" s="273"/>
      <c r="L46" s="273"/>
      <c r="M46" s="273"/>
      <c r="N46" s="273"/>
      <c r="P46" s="272"/>
      <c r="R46" s="319">
        <f t="shared" si="7"/>
        <v>0</v>
      </c>
    </row>
    <row r="47" spans="2:18"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x14ac:dyDescent="0.25">
      <c r="B59" s="323" t="str">
        <f>'Income Statement'!B59</f>
        <v>Postage</v>
      </c>
      <c r="C59" s="273"/>
      <c r="D59" s="273"/>
      <c r="E59" s="273"/>
      <c r="F59" s="273"/>
      <c r="G59" s="273"/>
      <c r="H59" s="273"/>
      <c r="I59" s="273"/>
      <c r="J59" s="273"/>
      <c r="K59" s="273"/>
      <c r="L59" s="273"/>
      <c r="M59" s="273"/>
      <c r="N59" s="273"/>
      <c r="P59" s="272"/>
      <c r="R59" s="319">
        <f t="shared" si="7"/>
        <v>0</v>
      </c>
    </row>
    <row r="60" spans="2:18"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x14ac:dyDescent="0.25">
      <c r="B75" s="323" t="str">
        <f>'Income Statement'!B75</f>
        <v>Travel</v>
      </c>
      <c r="C75" s="273"/>
      <c r="D75" s="273"/>
      <c r="E75" s="273"/>
      <c r="F75" s="273"/>
      <c r="G75" s="273"/>
      <c r="H75" s="273"/>
      <c r="I75" s="273"/>
      <c r="J75" s="273"/>
      <c r="K75" s="273"/>
      <c r="L75" s="273"/>
      <c r="M75" s="273"/>
      <c r="N75" s="273"/>
      <c r="P75" s="272"/>
      <c r="R75" s="319">
        <f t="shared" si="7"/>
        <v>0</v>
      </c>
    </row>
    <row r="76" spans="2:18"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98"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ref="R99:R102" si="11">SUM(C99:P99)</f>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1"/>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1"/>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1"/>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2">SUM(C105:C121)</f>
        <v>0</v>
      </c>
      <c r="D104" s="308">
        <f t="shared" si="12"/>
        <v>0</v>
      </c>
      <c r="E104" s="308">
        <f t="shared" si="12"/>
        <v>0</v>
      </c>
      <c r="F104" s="308">
        <f t="shared" si="12"/>
        <v>0</v>
      </c>
      <c r="G104" s="308">
        <f t="shared" si="12"/>
        <v>0</v>
      </c>
      <c r="H104" s="308">
        <f t="shared" si="12"/>
        <v>0</v>
      </c>
      <c r="I104" s="308">
        <f t="shared" si="12"/>
        <v>0</v>
      </c>
      <c r="J104" s="308">
        <f t="shared" si="12"/>
        <v>0</v>
      </c>
      <c r="K104" s="308">
        <f t="shared" si="12"/>
        <v>0</v>
      </c>
      <c r="L104" s="308">
        <f t="shared" si="12"/>
        <v>0</v>
      </c>
      <c r="M104" s="308">
        <f t="shared" si="12"/>
        <v>0</v>
      </c>
      <c r="N104" s="308">
        <f t="shared" si="12"/>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17" si="13">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3"/>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3"/>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3"/>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3"/>
        <v>0</v>
      </c>
    </row>
    <row r="111" spans="2:18" x14ac:dyDescent="0.25">
      <c r="B111" s="325" t="str">
        <f>'Income Statement'!B151</f>
        <v>[Credit Card Name, Acct Type, Last 4 Digits of Acct #] Payments</v>
      </c>
      <c r="C111" s="277"/>
      <c r="D111" s="277"/>
      <c r="E111" s="277"/>
      <c r="F111" s="277"/>
      <c r="G111" s="277"/>
      <c r="H111" s="277"/>
      <c r="I111" s="277"/>
      <c r="J111" s="277"/>
      <c r="K111" s="277"/>
      <c r="L111" s="277"/>
      <c r="M111" s="277"/>
      <c r="N111" s="277"/>
      <c r="P111" s="272"/>
      <c r="R111" s="321">
        <f t="shared" si="13"/>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3"/>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3"/>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3"/>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3"/>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3"/>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3"/>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ref="R118:R121" si="14">SUM(C118:P118)</f>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4"/>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4"/>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4"/>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+C11-C13+C24+C32-C88+C104</f>
        <v>0</v>
      </c>
      <c r="D123" s="309">
        <f t="shared" ref="D123:N123" si="15">+D11-D13+D24+D32-D88+D104</f>
        <v>0</v>
      </c>
      <c r="E123" s="309">
        <f t="shared" si="15"/>
        <v>0</v>
      </c>
      <c r="F123" s="309">
        <f t="shared" si="15"/>
        <v>0</v>
      </c>
      <c r="G123" s="309">
        <f t="shared" si="15"/>
        <v>0</v>
      </c>
      <c r="H123" s="309">
        <f t="shared" si="15"/>
        <v>0</v>
      </c>
      <c r="I123" s="309">
        <f t="shared" si="15"/>
        <v>0</v>
      </c>
      <c r="J123" s="309">
        <f t="shared" si="15"/>
        <v>0</v>
      </c>
      <c r="K123" s="309">
        <f t="shared" si="15"/>
        <v>0</v>
      </c>
      <c r="L123" s="309">
        <f t="shared" si="15"/>
        <v>0</v>
      </c>
      <c r="M123" s="309">
        <f t="shared" si="15"/>
        <v>0</v>
      </c>
      <c r="N123" s="309">
        <f t="shared" si="15"/>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x14ac:dyDescent="0.25">
      <c r="B126" s="312" t="s">
        <v>190</v>
      </c>
      <c r="C126" s="317">
        <f>C123-C124</f>
        <v>0</v>
      </c>
      <c r="D126" s="317">
        <f t="shared" ref="D126:N126" si="16">D123-D124</f>
        <v>0</v>
      </c>
      <c r="E126" s="317">
        <f t="shared" si="16"/>
        <v>0</v>
      </c>
      <c r="F126" s="317">
        <f t="shared" si="16"/>
        <v>0</v>
      </c>
      <c r="G126" s="317">
        <f t="shared" si="16"/>
        <v>0</v>
      </c>
      <c r="H126" s="317">
        <f t="shared" si="16"/>
        <v>0</v>
      </c>
      <c r="I126" s="317">
        <f t="shared" si="16"/>
        <v>0</v>
      </c>
      <c r="J126" s="317">
        <f t="shared" si="16"/>
        <v>0</v>
      </c>
      <c r="K126" s="317">
        <f t="shared" si="16"/>
        <v>0</v>
      </c>
      <c r="L126" s="317">
        <f t="shared" si="16"/>
        <v>0</v>
      </c>
      <c r="M126" s="317">
        <f t="shared" si="16"/>
        <v>0</v>
      </c>
      <c r="N126" s="317">
        <f t="shared" si="16"/>
        <v>0</v>
      </c>
      <c r="P126" s="316"/>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C128" s="290"/>
      <c r="D128" s="290"/>
      <c r="E128" s="290"/>
      <c r="F128" s="290"/>
      <c r="G128" s="290"/>
      <c r="H128" s="290"/>
      <c r="I128" s="290"/>
      <c r="J128" s="290"/>
      <c r="K128" s="290"/>
      <c r="L128" s="290"/>
      <c r="M128" s="290"/>
      <c r="N128" s="290"/>
      <c r="P128" s="290"/>
      <c r="R128" s="290"/>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7">+N133+K134</f>
        <v>0</v>
      </c>
    </row>
    <row r="135" spans="2:14" x14ac:dyDescent="0.25">
      <c r="B135" s="286" t="s">
        <v>201</v>
      </c>
      <c r="C135" s="287"/>
      <c r="D135" s="288"/>
      <c r="E135" s="400"/>
      <c r="F135" s="401"/>
      <c r="G135" s="402"/>
      <c r="I135" s="286" t="s">
        <v>201</v>
      </c>
      <c r="J135" s="287"/>
      <c r="K135" s="288"/>
      <c r="L135" s="411"/>
      <c r="M135" s="411"/>
      <c r="N135" s="289">
        <f t="shared" si="17"/>
        <v>0</v>
      </c>
    </row>
    <row r="136" spans="2:14" x14ac:dyDescent="0.25">
      <c r="B136" s="286" t="s">
        <v>202</v>
      </c>
      <c r="C136" s="287"/>
      <c r="D136" s="288"/>
      <c r="E136" s="400"/>
      <c r="F136" s="401"/>
      <c r="G136" s="402"/>
      <c r="I136" s="286" t="s">
        <v>202</v>
      </c>
      <c r="J136" s="287"/>
      <c r="K136" s="288"/>
      <c r="L136" s="411"/>
      <c r="M136" s="411"/>
      <c r="N136" s="289">
        <f t="shared" si="17"/>
        <v>0</v>
      </c>
    </row>
    <row r="137" spans="2:14" x14ac:dyDescent="0.25">
      <c r="B137" s="286" t="s">
        <v>203</v>
      </c>
      <c r="C137" s="287"/>
      <c r="D137" s="288"/>
      <c r="E137" s="400"/>
      <c r="F137" s="401"/>
      <c r="G137" s="402"/>
      <c r="I137" s="286" t="s">
        <v>203</v>
      </c>
      <c r="J137" s="287"/>
      <c r="K137" s="288"/>
      <c r="L137" s="411"/>
      <c r="M137" s="411"/>
      <c r="N137" s="289">
        <f t="shared" si="17"/>
        <v>0</v>
      </c>
    </row>
    <row r="138" spans="2:14" x14ac:dyDescent="0.25">
      <c r="B138" s="286" t="s">
        <v>204</v>
      </c>
      <c r="C138" s="287"/>
      <c r="D138" s="288"/>
      <c r="E138" s="400"/>
      <c r="F138" s="401"/>
      <c r="G138" s="402"/>
      <c r="I138" s="286" t="s">
        <v>204</v>
      </c>
      <c r="J138" s="287"/>
      <c r="K138" s="288"/>
      <c r="L138" s="411"/>
      <c r="M138" s="411"/>
      <c r="N138" s="289">
        <f t="shared" si="17"/>
        <v>0</v>
      </c>
    </row>
    <row r="139" spans="2:14" x14ac:dyDescent="0.25">
      <c r="B139" s="286" t="s">
        <v>205</v>
      </c>
      <c r="C139" s="287"/>
      <c r="D139" s="288"/>
      <c r="E139" s="400"/>
      <c r="F139" s="401"/>
      <c r="G139" s="402"/>
      <c r="I139" s="286" t="s">
        <v>205</v>
      </c>
      <c r="J139" s="287"/>
      <c r="K139" s="288"/>
      <c r="L139" s="411"/>
      <c r="M139" s="411"/>
      <c r="N139" s="289">
        <f t="shared" si="17"/>
        <v>0</v>
      </c>
    </row>
    <row r="140" spans="2:14" x14ac:dyDescent="0.25">
      <c r="B140" s="286" t="s">
        <v>206</v>
      </c>
      <c r="C140" s="287"/>
      <c r="D140" s="288"/>
      <c r="E140" s="400"/>
      <c r="F140" s="401"/>
      <c r="G140" s="402"/>
      <c r="I140" s="286" t="s">
        <v>206</v>
      </c>
      <c r="J140" s="287"/>
      <c r="K140" s="288"/>
      <c r="L140" s="411"/>
      <c r="M140" s="411"/>
      <c r="N140" s="289">
        <f t="shared" si="17"/>
        <v>0</v>
      </c>
    </row>
    <row r="141" spans="2:14" x14ac:dyDescent="0.25">
      <c r="B141" s="286" t="s">
        <v>207</v>
      </c>
      <c r="C141" s="287"/>
      <c r="D141" s="288"/>
      <c r="E141" s="400"/>
      <c r="F141" s="401"/>
      <c r="G141" s="402"/>
      <c r="I141" s="286" t="s">
        <v>207</v>
      </c>
      <c r="J141" s="287"/>
      <c r="K141" s="288"/>
      <c r="L141" s="411"/>
      <c r="M141" s="411"/>
      <c r="N141" s="289">
        <f t="shared" si="17"/>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C129:G129"/>
    <mergeCell ref="C130:C131"/>
    <mergeCell ref="D130:D131"/>
    <mergeCell ref="E138:G138"/>
    <mergeCell ref="E139:G139"/>
    <mergeCell ref="E133:G133"/>
    <mergeCell ref="E134:G134"/>
    <mergeCell ref="E132:G132"/>
    <mergeCell ref="E130:G131"/>
    <mergeCell ref="L138:M138"/>
    <mergeCell ref="L139:M139"/>
    <mergeCell ref="L140:M140"/>
    <mergeCell ref="L141:M141"/>
    <mergeCell ref="L132:M132"/>
    <mergeCell ref="L133:M133"/>
    <mergeCell ref="L134:M134"/>
    <mergeCell ref="L135:M135"/>
    <mergeCell ref="L136:M136"/>
    <mergeCell ref="L137:M137"/>
    <mergeCell ref="J129:N129"/>
    <mergeCell ref="J130:J131"/>
    <mergeCell ref="K130:K131"/>
    <mergeCell ref="L130:M131"/>
    <mergeCell ref="N130:N131"/>
    <mergeCell ref="B2:N3"/>
    <mergeCell ref="B8:N8"/>
    <mergeCell ref="B7:N7"/>
    <mergeCell ref="B6:N6"/>
    <mergeCell ref="B5:N5"/>
    <mergeCell ref="E140:G140"/>
    <mergeCell ref="E141:G141"/>
    <mergeCell ref="E136:G136"/>
    <mergeCell ref="E137:G137"/>
    <mergeCell ref="E135:G135"/>
  </mergeCells>
  <printOptions horizontalCentered="1"/>
  <pageMargins left="0.2" right="0.2" top="0.2" bottom="0.2" header="0.3" footer="0.3"/>
  <pageSetup scale="52" fitToHeight="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B6237-85E7-43E5-ACDE-BF664BF05F0E}">
  <sheetPr>
    <tabColor rgb="FFFFFFCC"/>
    <pageSetUpPr fitToPage="1"/>
  </sheetPr>
  <dimension ref="B1:R143"/>
  <sheetViews>
    <sheetView showGridLines="0" workbookViewId="0">
      <pane xSplit="1" ySplit="31" topLeftCell="B32"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213</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214</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294"/>
      <c r="P10" s="295" t="s">
        <v>186</v>
      </c>
      <c r="Q10" s="294"/>
      <c r="R10" s="296" t="s">
        <v>187</v>
      </c>
    </row>
    <row r="11" spans="2:18" s="4" customFormat="1" x14ac:dyDescent="0.25">
      <c r="B11" s="297" t="s">
        <v>215</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hidden="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hidden="1" x14ac:dyDescent="0.25">
      <c r="B14" s="322" t="str">
        <f>'Income Statement'!B14</f>
        <v>Revenue</v>
      </c>
      <c r="C14" s="271"/>
      <c r="D14" s="271"/>
      <c r="E14" s="271"/>
      <c r="F14" s="271"/>
      <c r="G14" s="271"/>
      <c r="H14" s="271"/>
      <c r="I14" s="271"/>
      <c r="J14" s="271"/>
      <c r="K14" s="271"/>
      <c r="L14" s="271"/>
      <c r="M14" s="271"/>
      <c r="N14" s="271"/>
      <c r="P14" s="272"/>
      <c r="R14" s="318">
        <f>SUM(C14:P14)</f>
        <v>0</v>
      </c>
    </row>
    <row r="15" spans="2:18" hidden="1"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318">
        <f>SUM(C15:P15)</f>
        <v>0</v>
      </c>
    </row>
    <row r="16" spans="2:18" hidden="1" x14ac:dyDescent="0.25">
      <c r="B16" s="322" t="str">
        <f>'Income Statement'!B16</f>
        <v>Interest Income</v>
      </c>
      <c r="C16" s="271"/>
      <c r="D16" s="271"/>
      <c r="E16" s="271"/>
      <c r="F16" s="271"/>
      <c r="G16" s="271"/>
      <c r="H16" s="271"/>
      <c r="I16" s="271"/>
      <c r="J16" s="271"/>
      <c r="K16" s="271"/>
      <c r="L16" s="271"/>
      <c r="M16" s="271"/>
      <c r="N16" s="271"/>
      <c r="P16" s="272"/>
      <c r="R16" s="318">
        <f t="shared" ref="R16:R21" si="2">SUM(C16:P16)</f>
        <v>0</v>
      </c>
    </row>
    <row r="17" spans="2:18" hidden="1" x14ac:dyDescent="0.25">
      <c r="B17" s="322" t="str">
        <f>'Income Statement'!B17</f>
        <v>Other Income (Refund)</v>
      </c>
      <c r="C17" s="271"/>
      <c r="D17" s="271"/>
      <c r="E17" s="271"/>
      <c r="F17" s="271"/>
      <c r="G17" s="271"/>
      <c r="H17" s="271"/>
      <c r="I17" s="271"/>
      <c r="J17" s="271"/>
      <c r="K17" s="271"/>
      <c r="L17" s="271"/>
      <c r="M17" s="271"/>
      <c r="N17" s="271"/>
      <c r="P17" s="272"/>
      <c r="R17" s="318">
        <f t="shared" si="2"/>
        <v>0</v>
      </c>
    </row>
    <row r="18" spans="2:18" hidden="1"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hidden="1" x14ac:dyDescent="0.25">
      <c r="B19" s="322" t="str">
        <f>'Income Statement'!B19</f>
        <v>[Insert New Income Here]</v>
      </c>
      <c r="C19" s="271"/>
      <c r="D19" s="271"/>
      <c r="E19" s="271"/>
      <c r="F19" s="271"/>
      <c r="G19" s="271"/>
      <c r="H19" s="271"/>
      <c r="I19" s="271"/>
      <c r="J19" s="271"/>
      <c r="K19" s="271"/>
      <c r="L19" s="271"/>
      <c r="M19" s="271"/>
      <c r="N19" s="271"/>
      <c r="P19" s="272"/>
      <c r="R19" s="318">
        <f t="shared" si="2"/>
        <v>0</v>
      </c>
    </row>
    <row r="20" spans="2:18" hidden="1" x14ac:dyDescent="0.25">
      <c r="B20" s="322" t="str">
        <f>'Income Statement'!B20</f>
        <v>[Insert New Income Here]</v>
      </c>
      <c r="C20" s="271"/>
      <c r="D20" s="271"/>
      <c r="E20" s="271"/>
      <c r="F20" s="271"/>
      <c r="G20" s="271"/>
      <c r="H20" s="271"/>
      <c r="I20" s="271"/>
      <c r="J20" s="271"/>
      <c r="K20" s="271"/>
      <c r="L20" s="271"/>
      <c r="M20" s="271"/>
      <c r="N20" s="271"/>
      <c r="P20" s="272"/>
      <c r="R20" s="318">
        <f t="shared" si="2"/>
        <v>0</v>
      </c>
    </row>
    <row r="21" spans="2:18" hidden="1" x14ac:dyDescent="0.25">
      <c r="B21" s="322" t="str">
        <f>'Income Statement'!B21</f>
        <v>[Insert New Income Here]</v>
      </c>
      <c r="C21" s="271"/>
      <c r="D21" s="271"/>
      <c r="E21" s="271"/>
      <c r="F21" s="271"/>
      <c r="G21" s="271"/>
      <c r="H21" s="271"/>
      <c r="I21" s="271"/>
      <c r="J21" s="271"/>
      <c r="K21" s="271"/>
      <c r="L21" s="271"/>
      <c r="M21" s="271"/>
      <c r="N21" s="271"/>
      <c r="P21" s="272"/>
      <c r="R21" s="318">
        <f t="shared" si="2"/>
        <v>0</v>
      </c>
    </row>
    <row r="22" spans="2:18" hidden="1" x14ac:dyDescent="0.25">
      <c r="B22" s="322" t="str">
        <f>'Income Statement'!B22</f>
        <v>[Insert New Income Here]</v>
      </c>
      <c r="C22" s="271"/>
      <c r="D22" s="271"/>
      <c r="E22" s="271"/>
      <c r="F22" s="271"/>
      <c r="G22" s="271"/>
      <c r="H22" s="271"/>
      <c r="I22" s="271"/>
      <c r="J22" s="271"/>
      <c r="K22" s="271"/>
      <c r="L22" s="271"/>
      <c r="M22" s="271"/>
      <c r="N22" s="271"/>
      <c r="P22" s="272"/>
      <c r="R22" s="318">
        <f>SUM(C22:P22)</f>
        <v>0</v>
      </c>
    </row>
    <row r="23" spans="2:18" hidden="1" x14ac:dyDescent="0.25"/>
    <row r="24" spans="2:18" s="294" customFormat="1" hidden="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hidden="1" x14ac:dyDescent="0.25">
      <c r="B25" s="323" t="str">
        <f>'Income Statement'!B25</f>
        <v>Purchases</v>
      </c>
      <c r="C25" s="273"/>
      <c r="D25" s="273"/>
      <c r="E25" s="273"/>
      <c r="F25" s="273"/>
      <c r="G25" s="273"/>
      <c r="H25" s="273"/>
      <c r="I25" s="273"/>
      <c r="J25" s="273"/>
      <c r="K25" s="273"/>
      <c r="L25" s="273"/>
      <c r="M25" s="273"/>
      <c r="N25" s="273"/>
      <c r="P25" s="272"/>
      <c r="R25" s="319">
        <f>SUM(C25:P25)</f>
        <v>0</v>
      </c>
    </row>
    <row r="26" spans="2:18" hidden="1"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hidden="1"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hidden="1"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hidden="1"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hidden="1"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1" spans="2:18" hidden="1" x14ac:dyDescent="0.25"/>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hidden="1"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hidden="1"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hidden="1"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hidden="1"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hidden="1"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hidden="1"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hidden="1"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hidden="1"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hidden="1"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hidden="1"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hidden="1"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hidden="1"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hidden="1"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hidden="1" x14ac:dyDescent="0.25">
      <c r="B46" s="323" t="str">
        <f>'Income Statement'!B46</f>
        <v>Gifts</v>
      </c>
      <c r="C46" s="273"/>
      <c r="D46" s="273"/>
      <c r="E46" s="273"/>
      <c r="F46" s="273"/>
      <c r="G46" s="273"/>
      <c r="H46" s="273"/>
      <c r="I46" s="273"/>
      <c r="J46" s="273"/>
      <c r="K46" s="273"/>
      <c r="L46" s="273"/>
      <c r="M46" s="273"/>
      <c r="N46" s="273"/>
      <c r="P46" s="272"/>
      <c r="R46" s="319">
        <f t="shared" si="7"/>
        <v>0</v>
      </c>
    </row>
    <row r="47" spans="2:18" hidden="1"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hidden="1"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hidden="1"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hidden="1"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hidden="1"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hidden="1"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hidden="1"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hidden="1"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hidden="1"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hidden="1"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hidden="1"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hidden="1" x14ac:dyDescent="0.25">
      <c r="B59" s="323" t="str">
        <f>'Income Statement'!B59</f>
        <v>Postage</v>
      </c>
      <c r="C59" s="273"/>
      <c r="D59" s="273"/>
      <c r="E59" s="273"/>
      <c r="F59" s="273"/>
      <c r="G59" s="273"/>
      <c r="H59" s="273"/>
      <c r="I59" s="273"/>
      <c r="J59" s="273"/>
      <c r="K59" s="273"/>
      <c r="L59" s="273"/>
      <c r="M59" s="273"/>
      <c r="N59" s="273"/>
      <c r="P59" s="272"/>
      <c r="R59" s="319">
        <f t="shared" si="7"/>
        <v>0</v>
      </c>
    </row>
    <row r="60" spans="2:18" hidden="1"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hidden="1"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hidden="1"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hidden="1"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hidden="1"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hidden="1"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hidden="1"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hidden="1"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hidden="1"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hidden="1"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hidden="1"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hidden="1"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hidden="1"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hidden="1"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hidden="1"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hidden="1" x14ac:dyDescent="0.25">
      <c r="B75" s="323" t="str">
        <f>'Income Statement'!B75</f>
        <v>Travel</v>
      </c>
      <c r="C75" s="273"/>
      <c r="D75" s="273"/>
      <c r="E75" s="273"/>
      <c r="F75" s="273"/>
      <c r="G75" s="273"/>
      <c r="H75" s="273"/>
      <c r="I75" s="273"/>
      <c r="J75" s="273"/>
      <c r="K75" s="273"/>
      <c r="L75" s="273"/>
      <c r="M75" s="273"/>
      <c r="N75" s="273"/>
      <c r="P75" s="272"/>
      <c r="R75" s="319">
        <f t="shared" si="7"/>
        <v>0</v>
      </c>
    </row>
    <row r="76" spans="2:18" hidden="1"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hidden="1"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hidden="1"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hidden="1"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hidden="1"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hidden="1"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hidden="1"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hidden="1"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hidden="1"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102"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si="10"/>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0"/>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0"/>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0"/>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1">SUM(C105:C121)</f>
        <v>0</v>
      </c>
      <c r="D104" s="308">
        <f t="shared" si="11"/>
        <v>0</v>
      </c>
      <c r="E104" s="308">
        <f t="shared" si="11"/>
        <v>0</v>
      </c>
      <c r="F104" s="308">
        <f t="shared" si="11"/>
        <v>0</v>
      </c>
      <c r="G104" s="308">
        <f t="shared" si="11"/>
        <v>0</v>
      </c>
      <c r="H104" s="308">
        <f t="shared" si="11"/>
        <v>0</v>
      </c>
      <c r="I104" s="308">
        <f t="shared" si="11"/>
        <v>0</v>
      </c>
      <c r="J104" s="308">
        <f t="shared" si="11"/>
        <v>0</v>
      </c>
      <c r="K104" s="308">
        <f t="shared" si="11"/>
        <v>0</v>
      </c>
      <c r="L104" s="308">
        <f t="shared" si="11"/>
        <v>0</v>
      </c>
      <c r="M104" s="308">
        <f t="shared" si="11"/>
        <v>0</v>
      </c>
      <c r="N104" s="308">
        <f t="shared" si="11"/>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21" si="12">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2"/>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2"/>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2"/>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2"/>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2"/>
        <v>0</v>
      </c>
    </row>
    <row r="112" spans="2:18" x14ac:dyDescent="0.25">
      <c r="B112" s="325" t="str">
        <f>'Income Statement'!B152</f>
        <v>[Loan Provider, Acct Type, Last 4 Digits of Acct #] Payments</v>
      </c>
      <c r="C112" s="277"/>
      <c r="D112" s="277"/>
      <c r="E112" s="277"/>
      <c r="F112" s="277"/>
      <c r="G112" s="277"/>
      <c r="H112" s="277"/>
      <c r="I112" s="277"/>
      <c r="J112" s="277"/>
      <c r="K112" s="277"/>
      <c r="L112" s="277"/>
      <c r="M112" s="277"/>
      <c r="N112" s="277"/>
      <c r="P112" s="272"/>
      <c r="R112" s="321">
        <f t="shared" si="12"/>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2"/>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2"/>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2"/>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2"/>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2"/>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si="12"/>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2"/>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2"/>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2"/>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+C11-C13+C24+C32-C88+C104</f>
        <v>0</v>
      </c>
      <c r="D123" s="309">
        <f t="shared" ref="D123:N123" si="13">+D11-D13+D24+D32-D88+D104</f>
        <v>0</v>
      </c>
      <c r="E123" s="309">
        <f t="shared" si="13"/>
        <v>0</v>
      </c>
      <c r="F123" s="309">
        <f t="shared" si="13"/>
        <v>0</v>
      </c>
      <c r="G123" s="309">
        <f t="shared" si="13"/>
        <v>0</v>
      </c>
      <c r="H123" s="309">
        <f t="shared" si="13"/>
        <v>0</v>
      </c>
      <c r="I123" s="309">
        <f t="shared" si="13"/>
        <v>0</v>
      </c>
      <c r="J123" s="309">
        <f t="shared" si="13"/>
        <v>0</v>
      </c>
      <c r="K123" s="309">
        <f t="shared" si="13"/>
        <v>0</v>
      </c>
      <c r="L123" s="309">
        <f t="shared" si="13"/>
        <v>0</v>
      </c>
      <c r="M123" s="309">
        <f t="shared" si="13"/>
        <v>0</v>
      </c>
      <c r="N123" s="309">
        <f t="shared" si="13"/>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x14ac:dyDescent="0.25">
      <c r="B126" s="312" t="s">
        <v>190</v>
      </c>
      <c r="C126" s="317">
        <f>C123-C124</f>
        <v>0</v>
      </c>
      <c r="D126" s="317">
        <f t="shared" ref="D126:N126" si="14">D123-D124</f>
        <v>0</v>
      </c>
      <c r="E126" s="317">
        <f t="shared" si="14"/>
        <v>0</v>
      </c>
      <c r="F126" s="317">
        <f t="shared" si="14"/>
        <v>0</v>
      </c>
      <c r="G126" s="317">
        <f t="shared" si="14"/>
        <v>0</v>
      </c>
      <c r="H126" s="317">
        <f t="shared" si="14"/>
        <v>0</v>
      </c>
      <c r="I126" s="317">
        <f t="shared" si="14"/>
        <v>0</v>
      </c>
      <c r="J126" s="317">
        <f t="shared" si="14"/>
        <v>0</v>
      </c>
      <c r="K126" s="317">
        <f t="shared" si="14"/>
        <v>0</v>
      </c>
      <c r="L126" s="317">
        <f t="shared" si="14"/>
        <v>0</v>
      </c>
      <c r="M126" s="317">
        <f t="shared" si="14"/>
        <v>0</v>
      </c>
      <c r="N126" s="317">
        <f t="shared" si="14"/>
        <v>0</v>
      </c>
      <c r="P126" s="316"/>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C128" s="290"/>
      <c r="D128" s="290"/>
      <c r="E128" s="290"/>
      <c r="F128" s="290"/>
      <c r="G128" s="290"/>
      <c r="H128" s="290"/>
      <c r="I128" s="290"/>
      <c r="J128" s="290"/>
      <c r="K128" s="290"/>
      <c r="L128" s="290"/>
      <c r="M128" s="290"/>
      <c r="N128" s="290"/>
      <c r="P128" s="290"/>
      <c r="R128" s="290"/>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5">+N133+K134</f>
        <v>0</v>
      </c>
    </row>
    <row r="135" spans="2:14" x14ac:dyDescent="0.25">
      <c r="B135" s="286" t="s">
        <v>201</v>
      </c>
      <c r="C135" s="287"/>
      <c r="D135" s="288"/>
      <c r="E135" s="400"/>
      <c r="F135" s="401"/>
      <c r="G135" s="402"/>
      <c r="I135" s="286" t="s">
        <v>201</v>
      </c>
      <c r="J135" s="287"/>
      <c r="K135" s="288"/>
      <c r="L135" s="411"/>
      <c r="M135" s="411"/>
      <c r="N135" s="289">
        <f t="shared" si="15"/>
        <v>0</v>
      </c>
    </row>
    <row r="136" spans="2:14" x14ac:dyDescent="0.25">
      <c r="B136" s="286" t="s">
        <v>202</v>
      </c>
      <c r="C136" s="287"/>
      <c r="D136" s="288"/>
      <c r="E136" s="400"/>
      <c r="F136" s="401"/>
      <c r="G136" s="402"/>
      <c r="I136" s="286" t="s">
        <v>202</v>
      </c>
      <c r="J136" s="287"/>
      <c r="K136" s="288"/>
      <c r="L136" s="411"/>
      <c r="M136" s="411"/>
      <c r="N136" s="289">
        <f t="shared" si="15"/>
        <v>0</v>
      </c>
    </row>
    <row r="137" spans="2:14" x14ac:dyDescent="0.25">
      <c r="B137" s="286" t="s">
        <v>203</v>
      </c>
      <c r="C137" s="287"/>
      <c r="D137" s="288"/>
      <c r="E137" s="400"/>
      <c r="F137" s="401"/>
      <c r="G137" s="402"/>
      <c r="I137" s="286" t="s">
        <v>203</v>
      </c>
      <c r="J137" s="287"/>
      <c r="K137" s="288"/>
      <c r="L137" s="411"/>
      <c r="M137" s="411"/>
      <c r="N137" s="289">
        <f t="shared" si="15"/>
        <v>0</v>
      </c>
    </row>
    <row r="138" spans="2:14" x14ac:dyDescent="0.25">
      <c r="B138" s="286" t="s">
        <v>204</v>
      </c>
      <c r="C138" s="287"/>
      <c r="D138" s="288"/>
      <c r="E138" s="400"/>
      <c r="F138" s="401"/>
      <c r="G138" s="402"/>
      <c r="I138" s="286" t="s">
        <v>204</v>
      </c>
      <c r="J138" s="287"/>
      <c r="K138" s="288"/>
      <c r="L138" s="411"/>
      <c r="M138" s="411"/>
      <c r="N138" s="289">
        <f t="shared" si="15"/>
        <v>0</v>
      </c>
    </row>
    <row r="139" spans="2:14" x14ac:dyDescent="0.25">
      <c r="B139" s="286" t="s">
        <v>205</v>
      </c>
      <c r="C139" s="287"/>
      <c r="D139" s="288"/>
      <c r="E139" s="400"/>
      <c r="F139" s="401"/>
      <c r="G139" s="402"/>
      <c r="I139" s="286" t="s">
        <v>205</v>
      </c>
      <c r="J139" s="287"/>
      <c r="K139" s="288"/>
      <c r="L139" s="411"/>
      <c r="M139" s="411"/>
      <c r="N139" s="289">
        <f t="shared" si="15"/>
        <v>0</v>
      </c>
    </row>
    <row r="140" spans="2:14" x14ac:dyDescent="0.25">
      <c r="B140" s="286" t="s">
        <v>206</v>
      </c>
      <c r="C140" s="287"/>
      <c r="D140" s="288"/>
      <c r="E140" s="400"/>
      <c r="F140" s="401"/>
      <c r="G140" s="402"/>
      <c r="I140" s="286" t="s">
        <v>206</v>
      </c>
      <c r="J140" s="287"/>
      <c r="K140" s="288"/>
      <c r="L140" s="411"/>
      <c r="M140" s="411"/>
      <c r="N140" s="289">
        <f t="shared" si="15"/>
        <v>0</v>
      </c>
    </row>
    <row r="141" spans="2:14" x14ac:dyDescent="0.25">
      <c r="B141" s="286" t="s">
        <v>207</v>
      </c>
      <c r="C141" s="287"/>
      <c r="D141" s="288"/>
      <c r="E141" s="400"/>
      <c r="F141" s="401"/>
      <c r="G141" s="402"/>
      <c r="I141" s="286" t="s">
        <v>207</v>
      </c>
      <c r="J141" s="287"/>
      <c r="K141" s="288"/>
      <c r="L141" s="411"/>
      <c r="M141" s="411"/>
      <c r="N141" s="289">
        <f t="shared" si="15"/>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L138:M138"/>
    <mergeCell ref="L139:M139"/>
    <mergeCell ref="L140:M140"/>
    <mergeCell ref="L141:M141"/>
    <mergeCell ref="L132:M132"/>
    <mergeCell ref="L133:M133"/>
    <mergeCell ref="L134:M134"/>
    <mergeCell ref="L135:M135"/>
    <mergeCell ref="L136:M136"/>
    <mergeCell ref="L137:M137"/>
    <mergeCell ref="C129:G129"/>
    <mergeCell ref="C130:C131"/>
    <mergeCell ref="D130:D131"/>
    <mergeCell ref="J129:N129"/>
    <mergeCell ref="J130:J131"/>
    <mergeCell ref="K130:K131"/>
    <mergeCell ref="L130:M131"/>
    <mergeCell ref="N130:N131"/>
    <mergeCell ref="B2:N3"/>
    <mergeCell ref="B8:N8"/>
    <mergeCell ref="B7:N7"/>
    <mergeCell ref="B6:N6"/>
    <mergeCell ref="B5:N5"/>
    <mergeCell ref="E138:G138"/>
    <mergeCell ref="E139:G139"/>
    <mergeCell ref="E140:G140"/>
    <mergeCell ref="E141:G141"/>
    <mergeCell ref="E136:G136"/>
    <mergeCell ref="E137:G137"/>
    <mergeCell ref="E135:G135"/>
    <mergeCell ref="E133:G133"/>
    <mergeCell ref="E134:G134"/>
    <mergeCell ref="E132:G132"/>
    <mergeCell ref="E130:G131"/>
  </mergeCells>
  <printOptions horizontalCentered="1"/>
  <pageMargins left="0.2" right="0.2" top="0.2" bottom="0.2" header="0.3" footer="0.3"/>
  <pageSetup scale="52" fitToHeight="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4A19F-BE77-4C3A-B5DA-41677AB18568}">
  <sheetPr>
    <tabColor rgb="FFFFFFCC"/>
    <pageSetUpPr fitToPage="1"/>
  </sheetPr>
  <dimension ref="B1:R143"/>
  <sheetViews>
    <sheetView showGridLines="0"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213</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214</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294"/>
      <c r="P10" s="295" t="s">
        <v>186</v>
      </c>
      <c r="Q10" s="294"/>
      <c r="R10" s="296" t="s">
        <v>187</v>
      </c>
    </row>
    <row r="11" spans="2:18" s="4" customFormat="1" x14ac:dyDescent="0.25">
      <c r="B11" s="297" t="s">
        <v>215</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hidden="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hidden="1" x14ac:dyDescent="0.25">
      <c r="B14" s="322" t="str">
        <f>'Income Statement'!B14</f>
        <v>Revenue</v>
      </c>
      <c r="C14" s="271"/>
      <c r="D14" s="271"/>
      <c r="E14" s="271"/>
      <c r="F14" s="271"/>
      <c r="G14" s="271"/>
      <c r="H14" s="271"/>
      <c r="I14" s="271"/>
      <c r="J14" s="271"/>
      <c r="K14" s="271"/>
      <c r="L14" s="271"/>
      <c r="M14" s="271"/>
      <c r="N14" s="271"/>
      <c r="P14" s="272"/>
      <c r="R14" s="318">
        <f>SUM(C14:P14)</f>
        <v>0</v>
      </c>
    </row>
    <row r="15" spans="2:18" hidden="1"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318">
        <f>SUM(C15:P15)</f>
        <v>0</v>
      </c>
    </row>
    <row r="16" spans="2:18" hidden="1" x14ac:dyDescent="0.25">
      <c r="B16" s="322" t="str">
        <f>'Income Statement'!B16</f>
        <v>Interest Income</v>
      </c>
      <c r="C16" s="271"/>
      <c r="D16" s="271"/>
      <c r="E16" s="271"/>
      <c r="F16" s="271"/>
      <c r="G16" s="271"/>
      <c r="H16" s="271"/>
      <c r="I16" s="271"/>
      <c r="J16" s="271"/>
      <c r="K16" s="271"/>
      <c r="L16" s="271"/>
      <c r="M16" s="271"/>
      <c r="N16" s="271"/>
      <c r="P16" s="272"/>
      <c r="R16" s="318">
        <f t="shared" ref="R16:R21" si="2">SUM(C16:P16)</f>
        <v>0</v>
      </c>
    </row>
    <row r="17" spans="2:18" hidden="1" x14ac:dyDescent="0.25">
      <c r="B17" s="322" t="str">
        <f>'Income Statement'!B17</f>
        <v>Other Income (Refund)</v>
      </c>
      <c r="C17" s="271"/>
      <c r="D17" s="271"/>
      <c r="E17" s="271"/>
      <c r="F17" s="271"/>
      <c r="G17" s="271"/>
      <c r="H17" s="271"/>
      <c r="I17" s="271"/>
      <c r="J17" s="271"/>
      <c r="K17" s="271"/>
      <c r="L17" s="271"/>
      <c r="M17" s="271"/>
      <c r="N17" s="271"/>
      <c r="P17" s="272"/>
      <c r="R17" s="318">
        <f t="shared" si="2"/>
        <v>0</v>
      </c>
    </row>
    <row r="18" spans="2:18" hidden="1"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hidden="1" x14ac:dyDescent="0.25">
      <c r="B19" s="322" t="str">
        <f>'Income Statement'!B19</f>
        <v>[Insert New Income Here]</v>
      </c>
      <c r="C19" s="271"/>
      <c r="D19" s="271"/>
      <c r="E19" s="271"/>
      <c r="F19" s="271"/>
      <c r="G19" s="271"/>
      <c r="H19" s="271"/>
      <c r="I19" s="271"/>
      <c r="J19" s="271"/>
      <c r="K19" s="271"/>
      <c r="L19" s="271"/>
      <c r="M19" s="271"/>
      <c r="N19" s="271"/>
      <c r="P19" s="272"/>
      <c r="R19" s="318">
        <f t="shared" si="2"/>
        <v>0</v>
      </c>
    </row>
    <row r="20" spans="2:18" hidden="1" x14ac:dyDescent="0.25">
      <c r="B20" s="322" t="str">
        <f>'Income Statement'!B20</f>
        <v>[Insert New Income Here]</v>
      </c>
      <c r="C20" s="271"/>
      <c r="D20" s="271"/>
      <c r="E20" s="271"/>
      <c r="F20" s="271"/>
      <c r="G20" s="271"/>
      <c r="H20" s="271"/>
      <c r="I20" s="271"/>
      <c r="J20" s="271"/>
      <c r="K20" s="271"/>
      <c r="L20" s="271"/>
      <c r="M20" s="271"/>
      <c r="N20" s="271"/>
      <c r="P20" s="272"/>
      <c r="R20" s="318">
        <f t="shared" si="2"/>
        <v>0</v>
      </c>
    </row>
    <row r="21" spans="2:18" hidden="1" x14ac:dyDescent="0.25">
      <c r="B21" s="322" t="str">
        <f>'Income Statement'!B21</f>
        <v>[Insert New Income Here]</v>
      </c>
      <c r="C21" s="271"/>
      <c r="D21" s="271"/>
      <c r="E21" s="271"/>
      <c r="F21" s="271"/>
      <c r="G21" s="271"/>
      <c r="H21" s="271"/>
      <c r="I21" s="271"/>
      <c r="J21" s="271"/>
      <c r="K21" s="271"/>
      <c r="L21" s="271"/>
      <c r="M21" s="271"/>
      <c r="N21" s="271"/>
      <c r="P21" s="272"/>
      <c r="R21" s="318">
        <f t="shared" si="2"/>
        <v>0</v>
      </c>
    </row>
    <row r="22" spans="2:18" hidden="1" x14ac:dyDescent="0.25">
      <c r="B22" s="322" t="str">
        <f>'Income Statement'!B22</f>
        <v>[Insert New Income Here]</v>
      </c>
      <c r="C22" s="271"/>
      <c r="D22" s="271"/>
      <c r="E22" s="271"/>
      <c r="F22" s="271"/>
      <c r="G22" s="271"/>
      <c r="H22" s="271"/>
      <c r="I22" s="271"/>
      <c r="J22" s="271"/>
      <c r="K22" s="271"/>
      <c r="L22" s="271"/>
      <c r="M22" s="271"/>
      <c r="N22" s="271"/>
      <c r="P22" s="272"/>
      <c r="R22" s="318">
        <f>SUM(C22:P22)</f>
        <v>0</v>
      </c>
    </row>
    <row r="23" spans="2:18" hidden="1" x14ac:dyDescent="0.25"/>
    <row r="24" spans="2:18" s="294" customFormat="1" hidden="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hidden="1" x14ac:dyDescent="0.25">
      <c r="B25" s="323" t="str">
        <f>'Income Statement'!B25</f>
        <v>Purchases</v>
      </c>
      <c r="C25" s="273"/>
      <c r="D25" s="273"/>
      <c r="E25" s="273"/>
      <c r="F25" s="273"/>
      <c r="G25" s="273"/>
      <c r="H25" s="273"/>
      <c r="I25" s="273"/>
      <c r="J25" s="273"/>
      <c r="K25" s="273"/>
      <c r="L25" s="273"/>
      <c r="M25" s="273"/>
      <c r="N25" s="273"/>
      <c r="P25" s="272"/>
      <c r="R25" s="319">
        <f>SUM(C25:P25)</f>
        <v>0</v>
      </c>
    </row>
    <row r="26" spans="2:18" hidden="1"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hidden="1"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hidden="1"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hidden="1"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hidden="1"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1" spans="2:18" hidden="1" x14ac:dyDescent="0.25"/>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hidden="1"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hidden="1"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hidden="1"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hidden="1"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hidden="1"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hidden="1"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hidden="1"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hidden="1"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hidden="1"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hidden="1"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hidden="1"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hidden="1"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hidden="1"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hidden="1" x14ac:dyDescent="0.25">
      <c r="B46" s="323" t="str">
        <f>'Income Statement'!B46</f>
        <v>Gifts</v>
      </c>
      <c r="C46" s="273"/>
      <c r="D46" s="273"/>
      <c r="E46" s="273"/>
      <c r="F46" s="273"/>
      <c r="G46" s="273"/>
      <c r="H46" s="273"/>
      <c r="I46" s="273"/>
      <c r="J46" s="273"/>
      <c r="K46" s="273"/>
      <c r="L46" s="273"/>
      <c r="M46" s="273"/>
      <c r="N46" s="273"/>
      <c r="P46" s="272"/>
      <c r="R46" s="319">
        <f t="shared" si="7"/>
        <v>0</v>
      </c>
    </row>
    <row r="47" spans="2:18" hidden="1"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hidden="1"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hidden="1"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hidden="1"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hidden="1"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hidden="1"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hidden="1"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hidden="1"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hidden="1"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hidden="1"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hidden="1"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hidden="1" x14ac:dyDescent="0.25">
      <c r="B59" s="323" t="str">
        <f>'Income Statement'!B59</f>
        <v>Postage</v>
      </c>
      <c r="C59" s="273"/>
      <c r="D59" s="273"/>
      <c r="E59" s="273"/>
      <c r="F59" s="273"/>
      <c r="G59" s="273"/>
      <c r="H59" s="273"/>
      <c r="I59" s="273"/>
      <c r="J59" s="273"/>
      <c r="K59" s="273"/>
      <c r="L59" s="273"/>
      <c r="M59" s="273"/>
      <c r="N59" s="273"/>
      <c r="P59" s="272"/>
      <c r="R59" s="319">
        <f t="shared" si="7"/>
        <v>0</v>
      </c>
    </row>
    <row r="60" spans="2:18" hidden="1"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hidden="1"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hidden="1"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hidden="1"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hidden="1"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hidden="1"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hidden="1"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hidden="1"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hidden="1"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hidden="1"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hidden="1"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hidden="1"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hidden="1"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hidden="1"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hidden="1"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hidden="1" x14ac:dyDescent="0.25">
      <c r="B75" s="323" t="str">
        <f>'Income Statement'!B75</f>
        <v>Travel</v>
      </c>
      <c r="C75" s="273"/>
      <c r="D75" s="273"/>
      <c r="E75" s="273"/>
      <c r="F75" s="273"/>
      <c r="G75" s="273"/>
      <c r="H75" s="273"/>
      <c r="I75" s="273"/>
      <c r="J75" s="273"/>
      <c r="K75" s="273"/>
      <c r="L75" s="273"/>
      <c r="M75" s="273"/>
      <c r="N75" s="273"/>
      <c r="P75" s="272"/>
      <c r="R75" s="319">
        <f t="shared" si="7"/>
        <v>0</v>
      </c>
    </row>
    <row r="76" spans="2:18" hidden="1"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hidden="1"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hidden="1"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hidden="1"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hidden="1"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hidden="1"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hidden="1"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hidden="1"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hidden="1"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102"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si="10"/>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0"/>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0"/>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0"/>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1">SUM(C105:C121)</f>
        <v>0</v>
      </c>
      <c r="D104" s="308">
        <f t="shared" si="11"/>
        <v>0</v>
      </c>
      <c r="E104" s="308">
        <f t="shared" si="11"/>
        <v>0</v>
      </c>
      <c r="F104" s="308">
        <f t="shared" si="11"/>
        <v>0</v>
      </c>
      <c r="G104" s="308">
        <f t="shared" si="11"/>
        <v>0</v>
      </c>
      <c r="H104" s="308">
        <f t="shared" si="11"/>
        <v>0</v>
      </c>
      <c r="I104" s="308">
        <f t="shared" si="11"/>
        <v>0</v>
      </c>
      <c r="J104" s="308">
        <f t="shared" si="11"/>
        <v>0</v>
      </c>
      <c r="K104" s="308">
        <f t="shared" si="11"/>
        <v>0</v>
      </c>
      <c r="L104" s="308">
        <f t="shared" si="11"/>
        <v>0</v>
      </c>
      <c r="M104" s="308">
        <f t="shared" si="11"/>
        <v>0</v>
      </c>
      <c r="N104" s="308">
        <f t="shared" si="11"/>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21" si="12">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2"/>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2"/>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2"/>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2"/>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2"/>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2"/>
        <v>0</v>
      </c>
    </row>
    <row r="113" spans="2:18" x14ac:dyDescent="0.25">
      <c r="B113" s="325" t="str">
        <f>'Income Statement'!B153</f>
        <v>[Loan Provider, Acct Type, Last 4 Digits of Acct #] Payments</v>
      </c>
      <c r="C113" s="277"/>
      <c r="D113" s="277"/>
      <c r="E113" s="277"/>
      <c r="F113" s="277"/>
      <c r="G113" s="277"/>
      <c r="H113" s="277"/>
      <c r="I113" s="277"/>
      <c r="J113" s="277"/>
      <c r="K113" s="277"/>
      <c r="L113" s="277"/>
      <c r="M113" s="277"/>
      <c r="N113" s="277"/>
      <c r="P113" s="272"/>
      <c r="R113" s="321">
        <f t="shared" si="12"/>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2"/>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2"/>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2"/>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2"/>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si="12"/>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2"/>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2"/>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2"/>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+C11-C13+C24+C32-C88+C104</f>
        <v>0</v>
      </c>
      <c r="D123" s="309">
        <f t="shared" ref="D123:N123" si="13">+D11-D13+D24+D32-D88+D104</f>
        <v>0</v>
      </c>
      <c r="E123" s="309">
        <f t="shared" si="13"/>
        <v>0</v>
      </c>
      <c r="F123" s="309">
        <f t="shared" si="13"/>
        <v>0</v>
      </c>
      <c r="G123" s="309">
        <f t="shared" si="13"/>
        <v>0</v>
      </c>
      <c r="H123" s="309">
        <f t="shared" si="13"/>
        <v>0</v>
      </c>
      <c r="I123" s="309">
        <f t="shared" si="13"/>
        <v>0</v>
      </c>
      <c r="J123" s="309">
        <f t="shared" si="13"/>
        <v>0</v>
      </c>
      <c r="K123" s="309">
        <f t="shared" si="13"/>
        <v>0</v>
      </c>
      <c r="L123" s="309">
        <f t="shared" si="13"/>
        <v>0</v>
      </c>
      <c r="M123" s="309">
        <f t="shared" si="13"/>
        <v>0</v>
      </c>
      <c r="N123" s="309">
        <f t="shared" si="13"/>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x14ac:dyDescent="0.25">
      <c r="B126" s="312" t="s">
        <v>190</v>
      </c>
      <c r="C126" s="317">
        <f>C123-C124</f>
        <v>0</v>
      </c>
      <c r="D126" s="317">
        <f t="shared" ref="D126:N126" si="14">D123-D124</f>
        <v>0</v>
      </c>
      <c r="E126" s="317">
        <f t="shared" si="14"/>
        <v>0</v>
      </c>
      <c r="F126" s="317">
        <f t="shared" si="14"/>
        <v>0</v>
      </c>
      <c r="G126" s="317">
        <f t="shared" si="14"/>
        <v>0</v>
      </c>
      <c r="H126" s="317">
        <f t="shared" si="14"/>
        <v>0</v>
      </c>
      <c r="I126" s="317">
        <f t="shared" si="14"/>
        <v>0</v>
      </c>
      <c r="J126" s="317">
        <f t="shared" si="14"/>
        <v>0</v>
      </c>
      <c r="K126" s="317">
        <f t="shared" si="14"/>
        <v>0</v>
      </c>
      <c r="L126" s="317">
        <f t="shared" si="14"/>
        <v>0</v>
      </c>
      <c r="M126" s="317">
        <f t="shared" si="14"/>
        <v>0</v>
      </c>
      <c r="N126" s="317">
        <f t="shared" si="14"/>
        <v>0</v>
      </c>
      <c r="P126" s="316"/>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C128" s="290"/>
      <c r="D128" s="290"/>
      <c r="E128" s="290"/>
      <c r="F128" s="290"/>
      <c r="G128" s="290"/>
      <c r="H128" s="290"/>
      <c r="I128" s="290"/>
      <c r="J128" s="290"/>
      <c r="K128" s="290"/>
      <c r="L128" s="290"/>
      <c r="M128" s="290"/>
      <c r="N128" s="290"/>
      <c r="P128" s="290"/>
      <c r="R128" s="290"/>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5">+N133+K134</f>
        <v>0</v>
      </c>
    </row>
    <row r="135" spans="2:14" x14ac:dyDescent="0.25">
      <c r="B135" s="286" t="s">
        <v>201</v>
      </c>
      <c r="C135" s="287"/>
      <c r="D135" s="288"/>
      <c r="E135" s="400"/>
      <c r="F135" s="401"/>
      <c r="G135" s="402"/>
      <c r="I135" s="286" t="s">
        <v>201</v>
      </c>
      <c r="J135" s="287"/>
      <c r="K135" s="288"/>
      <c r="L135" s="411"/>
      <c r="M135" s="411"/>
      <c r="N135" s="289">
        <f t="shared" si="15"/>
        <v>0</v>
      </c>
    </row>
    <row r="136" spans="2:14" x14ac:dyDescent="0.25">
      <c r="B136" s="286" t="s">
        <v>202</v>
      </c>
      <c r="C136" s="287"/>
      <c r="D136" s="288"/>
      <c r="E136" s="400"/>
      <c r="F136" s="401"/>
      <c r="G136" s="402"/>
      <c r="I136" s="286" t="s">
        <v>202</v>
      </c>
      <c r="J136" s="287"/>
      <c r="K136" s="288"/>
      <c r="L136" s="411"/>
      <c r="M136" s="411"/>
      <c r="N136" s="289">
        <f t="shared" si="15"/>
        <v>0</v>
      </c>
    </row>
    <row r="137" spans="2:14" x14ac:dyDescent="0.25">
      <c r="B137" s="286" t="s">
        <v>203</v>
      </c>
      <c r="C137" s="287"/>
      <c r="D137" s="288"/>
      <c r="E137" s="400"/>
      <c r="F137" s="401"/>
      <c r="G137" s="402"/>
      <c r="I137" s="286" t="s">
        <v>203</v>
      </c>
      <c r="J137" s="287"/>
      <c r="K137" s="288"/>
      <c r="L137" s="411"/>
      <c r="M137" s="411"/>
      <c r="N137" s="289">
        <f t="shared" si="15"/>
        <v>0</v>
      </c>
    </row>
    <row r="138" spans="2:14" x14ac:dyDescent="0.25">
      <c r="B138" s="286" t="s">
        <v>204</v>
      </c>
      <c r="C138" s="287"/>
      <c r="D138" s="288"/>
      <c r="E138" s="400"/>
      <c r="F138" s="401"/>
      <c r="G138" s="402"/>
      <c r="I138" s="286" t="s">
        <v>204</v>
      </c>
      <c r="J138" s="287"/>
      <c r="K138" s="288"/>
      <c r="L138" s="411"/>
      <c r="M138" s="411"/>
      <c r="N138" s="289">
        <f t="shared" si="15"/>
        <v>0</v>
      </c>
    </row>
    <row r="139" spans="2:14" x14ac:dyDescent="0.25">
      <c r="B139" s="286" t="s">
        <v>205</v>
      </c>
      <c r="C139" s="287"/>
      <c r="D139" s="288"/>
      <c r="E139" s="400"/>
      <c r="F139" s="401"/>
      <c r="G139" s="402"/>
      <c r="I139" s="286" t="s">
        <v>205</v>
      </c>
      <c r="J139" s="287"/>
      <c r="K139" s="288"/>
      <c r="L139" s="411"/>
      <c r="M139" s="411"/>
      <c r="N139" s="289">
        <f t="shared" si="15"/>
        <v>0</v>
      </c>
    </row>
    <row r="140" spans="2:14" x14ac:dyDescent="0.25">
      <c r="B140" s="286" t="s">
        <v>206</v>
      </c>
      <c r="C140" s="287"/>
      <c r="D140" s="288"/>
      <c r="E140" s="400"/>
      <c r="F140" s="401"/>
      <c r="G140" s="402"/>
      <c r="I140" s="286" t="s">
        <v>206</v>
      </c>
      <c r="J140" s="287"/>
      <c r="K140" s="288"/>
      <c r="L140" s="411"/>
      <c r="M140" s="411"/>
      <c r="N140" s="289">
        <f t="shared" si="15"/>
        <v>0</v>
      </c>
    </row>
    <row r="141" spans="2:14" x14ac:dyDescent="0.25">
      <c r="B141" s="286" t="s">
        <v>207</v>
      </c>
      <c r="C141" s="287"/>
      <c r="D141" s="288"/>
      <c r="E141" s="400"/>
      <c r="F141" s="401"/>
      <c r="G141" s="402"/>
      <c r="I141" s="286" t="s">
        <v>207</v>
      </c>
      <c r="J141" s="287"/>
      <c r="K141" s="288"/>
      <c r="L141" s="411"/>
      <c r="M141" s="411"/>
      <c r="N141" s="289">
        <f t="shared" si="15"/>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L138:M138"/>
    <mergeCell ref="L139:M139"/>
    <mergeCell ref="L140:M140"/>
    <mergeCell ref="L141:M141"/>
    <mergeCell ref="L132:M132"/>
    <mergeCell ref="L133:M133"/>
    <mergeCell ref="L134:M134"/>
    <mergeCell ref="L135:M135"/>
    <mergeCell ref="L136:M136"/>
    <mergeCell ref="L137:M137"/>
    <mergeCell ref="C129:G129"/>
    <mergeCell ref="C130:C131"/>
    <mergeCell ref="D130:D131"/>
    <mergeCell ref="J129:N129"/>
    <mergeCell ref="J130:J131"/>
    <mergeCell ref="K130:K131"/>
    <mergeCell ref="L130:M131"/>
    <mergeCell ref="N130:N131"/>
    <mergeCell ref="B2:N3"/>
    <mergeCell ref="B8:N8"/>
    <mergeCell ref="B7:N7"/>
    <mergeCell ref="B6:N6"/>
    <mergeCell ref="B5:N5"/>
    <mergeCell ref="E138:G138"/>
    <mergeCell ref="E139:G139"/>
    <mergeCell ref="E140:G140"/>
    <mergeCell ref="E141:G141"/>
    <mergeCell ref="E136:G136"/>
    <mergeCell ref="E137:G137"/>
    <mergeCell ref="E135:G135"/>
    <mergeCell ref="E133:G133"/>
    <mergeCell ref="E134:G134"/>
    <mergeCell ref="E132:G132"/>
    <mergeCell ref="E130:G131"/>
  </mergeCells>
  <printOptions horizontalCentered="1"/>
  <pageMargins left="0.2" right="0.2" top="0.2" bottom="0.2" header="0.3" footer="0.3"/>
  <pageSetup scale="52" fitToHeight="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17775-A1D8-472F-BC70-77D18640EDCB}">
  <sheetPr>
    <tabColor rgb="FFFFFFCC"/>
    <pageSetUpPr fitToPage="1"/>
  </sheetPr>
  <dimension ref="B1:R143"/>
  <sheetViews>
    <sheetView showGridLines="0"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213</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214</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294"/>
      <c r="P10" s="295" t="s">
        <v>186</v>
      </c>
      <c r="Q10" s="294"/>
      <c r="R10" s="296" t="s">
        <v>187</v>
      </c>
    </row>
    <row r="11" spans="2:18" s="4" customFormat="1" x14ac:dyDescent="0.25">
      <c r="B11" s="297" t="s">
        <v>215</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hidden="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hidden="1" x14ac:dyDescent="0.25">
      <c r="B14" s="322" t="str">
        <f>'Income Statement'!B14</f>
        <v>Revenue</v>
      </c>
      <c r="C14" s="271"/>
      <c r="D14" s="271"/>
      <c r="E14" s="271"/>
      <c r="F14" s="271"/>
      <c r="G14" s="271"/>
      <c r="H14" s="271"/>
      <c r="I14" s="271"/>
      <c r="J14" s="271"/>
      <c r="K14" s="271"/>
      <c r="L14" s="271"/>
      <c r="M14" s="271"/>
      <c r="N14" s="271"/>
      <c r="P14" s="272"/>
      <c r="R14" s="318">
        <f>SUM(C14:P14)</f>
        <v>0</v>
      </c>
    </row>
    <row r="15" spans="2:18" hidden="1"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318">
        <f>SUM(C15:P15)</f>
        <v>0</v>
      </c>
    </row>
    <row r="16" spans="2:18" hidden="1" x14ac:dyDescent="0.25">
      <c r="B16" s="322" t="str">
        <f>'Income Statement'!B16</f>
        <v>Interest Income</v>
      </c>
      <c r="C16" s="271"/>
      <c r="D16" s="271"/>
      <c r="E16" s="271"/>
      <c r="F16" s="271"/>
      <c r="G16" s="271"/>
      <c r="H16" s="271"/>
      <c r="I16" s="271"/>
      <c r="J16" s="271"/>
      <c r="K16" s="271"/>
      <c r="L16" s="271"/>
      <c r="M16" s="271"/>
      <c r="N16" s="271"/>
      <c r="P16" s="272"/>
      <c r="R16" s="318">
        <f t="shared" ref="R16:R21" si="2">SUM(C16:P16)</f>
        <v>0</v>
      </c>
    </row>
    <row r="17" spans="2:18" hidden="1" x14ac:dyDescent="0.25">
      <c r="B17" s="322" t="str">
        <f>'Income Statement'!B17</f>
        <v>Other Income (Refund)</v>
      </c>
      <c r="C17" s="271"/>
      <c r="D17" s="271"/>
      <c r="E17" s="271"/>
      <c r="F17" s="271"/>
      <c r="G17" s="271"/>
      <c r="H17" s="271"/>
      <c r="I17" s="271"/>
      <c r="J17" s="271"/>
      <c r="K17" s="271"/>
      <c r="L17" s="271"/>
      <c r="M17" s="271"/>
      <c r="N17" s="271"/>
      <c r="P17" s="272"/>
      <c r="R17" s="318">
        <f t="shared" si="2"/>
        <v>0</v>
      </c>
    </row>
    <row r="18" spans="2:18" hidden="1"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hidden="1" x14ac:dyDescent="0.25">
      <c r="B19" s="322" t="str">
        <f>'Income Statement'!B19</f>
        <v>[Insert New Income Here]</v>
      </c>
      <c r="C19" s="271"/>
      <c r="D19" s="271"/>
      <c r="E19" s="271"/>
      <c r="F19" s="271"/>
      <c r="G19" s="271"/>
      <c r="H19" s="271"/>
      <c r="I19" s="271"/>
      <c r="J19" s="271"/>
      <c r="K19" s="271"/>
      <c r="L19" s="271"/>
      <c r="M19" s="271"/>
      <c r="N19" s="271"/>
      <c r="P19" s="272"/>
      <c r="R19" s="318">
        <f t="shared" si="2"/>
        <v>0</v>
      </c>
    </row>
    <row r="20" spans="2:18" hidden="1" x14ac:dyDescent="0.25">
      <c r="B20" s="322" t="str">
        <f>'Income Statement'!B20</f>
        <v>[Insert New Income Here]</v>
      </c>
      <c r="C20" s="271"/>
      <c r="D20" s="271"/>
      <c r="E20" s="271"/>
      <c r="F20" s="271"/>
      <c r="G20" s="271"/>
      <c r="H20" s="271"/>
      <c r="I20" s="271"/>
      <c r="J20" s="271"/>
      <c r="K20" s="271"/>
      <c r="L20" s="271"/>
      <c r="M20" s="271"/>
      <c r="N20" s="271"/>
      <c r="P20" s="272"/>
      <c r="R20" s="318">
        <f t="shared" si="2"/>
        <v>0</v>
      </c>
    </row>
    <row r="21" spans="2:18" hidden="1" x14ac:dyDescent="0.25">
      <c r="B21" s="322" t="str">
        <f>'Income Statement'!B21</f>
        <v>[Insert New Income Here]</v>
      </c>
      <c r="C21" s="271"/>
      <c r="D21" s="271"/>
      <c r="E21" s="271"/>
      <c r="F21" s="271"/>
      <c r="G21" s="271"/>
      <c r="H21" s="271"/>
      <c r="I21" s="271"/>
      <c r="J21" s="271"/>
      <c r="K21" s="271"/>
      <c r="L21" s="271"/>
      <c r="M21" s="271"/>
      <c r="N21" s="271"/>
      <c r="P21" s="272"/>
      <c r="R21" s="318">
        <f t="shared" si="2"/>
        <v>0</v>
      </c>
    </row>
    <row r="22" spans="2:18" hidden="1" x14ac:dyDescent="0.25">
      <c r="B22" s="322" t="str">
        <f>'Income Statement'!B22</f>
        <v>[Insert New Income Here]</v>
      </c>
      <c r="C22" s="271"/>
      <c r="D22" s="271"/>
      <c r="E22" s="271"/>
      <c r="F22" s="271"/>
      <c r="G22" s="271"/>
      <c r="H22" s="271"/>
      <c r="I22" s="271"/>
      <c r="J22" s="271"/>
      <c r="K22" s="271"/>
      <c r="L22" s="271"/>
      <c r="M22" s="271"/>
      <c r="N22" s="271"/>
      <c r="P22" s="272"/>
      <c r="R22" s="318">
        <f>SUM(C22:P22)</f>
        <v>0</v>
      </c>
    </row>
    <row r="23" spans="2:18" hidden="1" x14ac:dyDescent="0.25"/>
    <row r="24" spans="2:18" s="294" customFormat="1" hidden="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hidden="1" x14ac:dyDescent="0.25">
      <c r="B25" s="323" t="str">
        <f>'Income Statement'!B25</f>
        <v>Purchases</v>
      </c>
      <c r="C25" s="273"/>
      <c r="D25" s="273"/>
      <c r="E25" s="273"/>
      <c r="F25" s="273"/>
      <c r="G25" s="273"/>
      <c r="H25" s="273"/>
      <c r="I25" s="273"/>
      <c r="J25" s="273"/>
      <c r="K25" s="273"/>
      <c r="L25" s="273"/>
      <c r="M25" s="273"/>
      <c r="N25" s="273"/>
      <c r="P25" s="272"/>
      <c r="R25" s="319">
        <f>SUM(C25:P25)</f>
        <v>0</v>
      </c>
    </row>
    <row r="26" spans="2:18" hidden="1"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hidden="1"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hidden="1"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hidden="1"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hidden="1"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1" spans="2:18" hidden="1" x14ac:dyDescent="0.25"/>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hidden="1"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hidden="1"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hidden="1"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hidden="1"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hidden="1"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hidden="1"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hidden="1"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hidden="1"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hidden="1"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hidden="1"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hidden="1"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hidden="1"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hidden="1"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hidden="1" x14ac:dyDescent="0.25">
      <c r="B46" s="323" t="str">
        <f>'Income Statement'!B46</f>
        <v>Gifts</v>
      </c>
      <c r="C46" s="273"/>
      <c r="D46" s="273"/>
      <c r="E46" s="273"/>
      <c r="F46" s="273"/>
      <c r="G46" s="273"/>
      <c r="H46" s="273"/>
      <c r="I46" s="273"/>
      <c r="J46" s="273"/>
      <c r="K46" s="273"/>
      <c r="L46" s="273"/>
      <c r="M46" s="273"/>
      <c r="N46" s="273"/>
      <c r="P46" s="272"/>
      <c r="R46" s="319">
        <f t="shared" si="7"/>
        <v>0</v>
      </c>
    </row>
    <row r="47" spans="2:18" hidden="1"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hidden="1"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hidden="1"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hidden="1"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hidden="1"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hidden="1"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hidden="1"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hidden="1"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hidden="1"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hidden="1"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hidden="1"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hidden="1" x14ac:dyDescent="0.25">
      <c r="B59" s="323" t="str">
        <f>'Income Statement'!B59</f>
        <v>Postage</v>
      </c>
      <c r="C59" s="273"/>
      <c r="D59" s="273"/>
      <c r="E59" s="273"/>
      <c r="F59" s="273"/>
      <c r="G59" s="273"/>
      <c r="H59" s="273"/>
      <c r="I59" s="273"/>
      <c r="J59" s="273"/>
      <c r="K59" s="273"/>
      <c r="L59" s="273"/>
      <c r="M59" s="273"/>
      <c r="N59" s="273"/>
      <c r="P59" s="272"/>
      <c r="R59" s="319">
        <f t="shared" si="7"/>
        <v>0</v>
      </c>
    </row>
    <row r="60" spans="2:18" hidden="1"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hidden="1"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hidden="1"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hidden="1"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hidden="1"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hidden="1"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hidden="1"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hidden="1"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hidden="1"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hidden="1"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hidden="1"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hidden="1"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hidden="1"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hidden="1"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hidden="1"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hidden="1" x14ac:dyDescent="0.25">
      <c r="B75" s="323" t="str">
        <f>'Income Statement'!B75</f>
        <v>Travel</v>
      </c>
      <c r="C75" s="273"/>
      <c r="D75" s="273"/>
      <c r="E75" s="273"/>
      <c r="F75" s="273"/>
      <c r="G75" s="273"/>
      <c r="H75" s="273"/>
      <c r="I75" s="273"/>
      <c r="J75" s="273"/>
      <c r="K75" s="273"/>
      <c r="L75" s="273"/>
      <c r="M75" s="273"/>
      <c r="N75" s="273"/>
      <c r="P75" s="272"/>
      <c r="R75" s="319">
        <f t="shared" si="7"/>
        <v>0</v>
      </c>
    </row>
    <row r="76" spans="2:18" hidden="1"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hidden="1"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hidden="1"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hidden="1"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hidden="1"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hidden="1"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hidden="1"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hidden="1"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hidden="1"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102"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si="10"/>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0"/>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0"/>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0"/>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1">SUM(C105:C121)</f>
        <v>0</v>
      </c>
      <c r="D104" s="308">
        <f t="shared" si="11"/>
        <v>0</v>
      </c>
      <c r="E104" s="308">
        <f t="shared" si="11"/>
        <v>0</v>
      </c>
      <c r="F104" s="308">
        <f t="shared" si="11"/>
        <v>0</v>
      </c>
      <c r="G104" s="308">
        <f t="shared" si="11"/>
        <v>0</v>
      </c>
      <c r="H104" s="308">
        <f t="shared" si="11"/>
        <v>0</v>
      </c>
      <c r="I104" s="308">
        <f t="shared" si="11"/>
        <v>0</v>
      </c>
      <c r="J104" s="308">
        <f t="shared" si="11"/>
        <v>0</v>
      </c>
      <c r="K104" s="308">
        <f t="shared" si="11"/>
        <v>0</v>
      </c>
      <c r="L104" s="308">
        <f t="shared" si="11"/>
        <v>0</v>
      </c>
      <c r="M104" s="308">
        <f t="shared" si="11"/>
        <v>0</v>
      </c>
      <c r="N104" s="308">
        <f t="shared" si="11"/>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21" si="12">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2"/>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2"/>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2"/>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2"/>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2"/>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2"/>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2"/>
        <v>0</v>
      </c>
    </row>
    <row r="114" spans="2:18" x14ac:dyDescent="0.25">
      <c r="B114" s="325" t="str">
        <f>'Income Statement'!B154</f>
        <v>[Loan Provider, Acct Type, Last 4 Digits of Acct #] Payments</v>
      </c>
      <c r="C114" s="277"/>
      <c r="D114" s="277"/>
      <c r="E114" s="277"/>
      <c r="F114" s="277"/>
      <c r="G114" s="277"/>
      <c r="H114" s="277"/>
      <c r="I114" s="277"/>
      <c r="J114" s="277"/>
      <c r="K114" s="277"/>
      <c r="L114" s="277"/>
      <c r="M114" s="277"/>
      <c r="N114" s="277"/>
      <c r="P114" s="272"/>
      <c r="R114" s="321">
        <f t="shared" si="12"/>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2"/>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2"/>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2"/>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si="12"/>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2"/>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2"/>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2"/>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+C11-C13+C24+C32-C88+C104</f>
        <v>0</v>
      </c>
      <c r="D123" s="309">
        <f t="shared" ref="D123:N123" si="13">+D11-D13+D24+D32-D88+D104</f>
        <v>0</v>
      </c>
      <c r="E123" s="309">
        <f t="shared" si="13"/>
        <v>0</v>
      </c>
      <c r="F123" s="309">
        <f t="shared" si="13"/>
        <v>0</v>
      </c>
      <c r="G123" s="309">
        <f t="shared" si="13"/>
        <v>0</v>
      </c>
      <c r="H123" s="309">
        <f t="shared" si="13"/>
        <v>0</v>
      </c>
      <c r="I123" s="309">
        <f t="shared" si="13"/>
        <v>0</v>
      </c>
      <c r="J123" s="309">
        <f t="shared" si="13"/>
        <v>0</v>
      </c>
      <c r="K123" s="309">
        <f t="shared" si="13"/>
        <v>0</v>
      </c>
      <c r="L123" s="309">
        <f t="shared" si="13"/>
        <v>0</v>
      </c>
      <c r="M123" s="309">
        <f t="shared" si="13"/>
        <v>0</v>
      </c>
      <c r="N123" s="309">
        <f t="shared" si="13"/>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x14ac:dyDescent="0.25">
      <c r="B126" s="312" t="s">
        <v>190</v>
      </c>
      <c r="C126" s="317">
        <f>C123-C124</f>
        <v>0</v>
      </c>
      <c r="D126" s="317">
        <f t="shared" ref="D126:N126" si="14">D123-D124</f>
        <v>0</v>
      </c>
      <c r="E126" s="317">
        <f t="shared" si="14"/>
        <v>0</v>
      </c>
      <c r="F126" s="317">
        <f t="shared" si="14"/>
        <v>0</v>
      </c>
      <c r="G126" s="317">
        <f t="shared" si="14"/>
        <v>0</v>
      </c>
      <c r="H126" s="317">
        <f t="shared" si="14"/>
        <v>0</v>
      </c>
      <c r="I126" s="317">
        <f t="shared" si="14"/>
        <v>0</v>
      </c>
      <c r="J126" s="317">
        <f t="shared" si="14"/>
        <v>0</v>
      </c>
      <c r="K126" s="317">
        <f t="shared" si="14"/>
        <v>0</v>
      </c>
      <c r="L126" s="317">
        <f t="shared" si="14"/>
        <v>0</v>
      </c>
      <c r="M126" s="317">
        <f t="shared" si="14"/>
        <v>0</v>
      </c>
      <c r="N126" s="317">
        <f t="shared" si="14"/>
        <v>0</v>
      </c>
      <c r="P126" s="316"/>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C128" s="290"/>
      <c r="D128" s="290"/>
      <c r="E128" s="290"/>
      <c r="F128" s="290"/>
      <c r="G128" s="290"/>
      <c r="H128" s="290"/>
      <c r="I128" s="290"/>
      <c r="J128" s="290"/>
      <c r="K128" s="290"/>
      <c r="L128" s="290"/>
      <c r="M128" s="290"/>
      <c r="N128" s="290"/>
      <c r="P128" s="290"/>
      <c r="R128" s="290"/>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5">+N133+K134</f>
        <v>0</v>
      </c>
    </row>
    <row r="135" spans="2:14" x14ac:dyDescent="0.25">
      <c r="B135" s="286" t="s">
        <v>201</v>
      </c>
      <c r="C135" s="287"/>
      <c r="D135" s="288"/>
      <c r="E135" s="400"/>
      <c r="F135" s="401"/>
      <c r="G135" s="402"/>
      <c r="I135" s="286" t="s">
        <v>201</v>
      </c>
      <c r="J135" s="287"/>
      <c r="K135" s="288"/>
      <c r="L135" s="411"/>
      <c r="M135" s="411"/>
      <c r="N135" s="289">
        <f t="shared" si="15"/>
        <v>0</v>
      </c>
    </row>
    <row r="136" spans="2:14" x14ac:dyDescent="0.25">
      <c r="B136" s="286" t="s">
        <v>202</v>
      </c>
      <c r="C136" s="287"/>
      <c r="D136" s="288"/>
      <c r="E136" s="400"/>
      <c r="F136" s="401"/>
      <c r="G136" s="402"/>
      <c r="I136" s="286" t="s">
        <v>202</v>
      </c>
      <c r="J136" s="287"/>
      <c r="K136" s="288"/>
      <c r="L136" s="411"/>
      <c r="M136" s="411"/>
      <c r="N136" s="289">
        <f t="shared" si="15"/>
        <v>0</v>
      </c>
    </row>
    <row r="137" spans="2:14" x14ac:dyDescent="0.25">
      <c r="B137" s="286" t="s">
        <v>203</v>
      </c>
      <c r="C137" s="287"/>
      <c r="D137" s="288"/>
      <c r="E137" s="400"/>
      <c r="F137" s="401"/>
      <c r="G137" s="402"/>
      <c r="I137" s="286" t="s">
        <v>203</v>
      </c>
      <c r="J137" s="287"/>
      <c r="K137" s="288"/>
      <c r="L137" s="411"/>
      <c r="M137" s="411"/>
      <c r="N137" s="289">
        <f t="shared" si="15"/>
        <v>0</v>
      </c>
    </row>
    <row r="138" spans="2:14" x14ac:dyDescent="0.25">
      <c r="B138" s="286" t="s">
        <v>204</v>
      </c>
      <c r="C138" s="287"/>
      <c r="D138" s="288"/>
      <c r="E138" s="400"/>
      <c r="F138" s="401"/>
      <c r="G138" s="402"/>
      <c r="I138" s="286" t="s">
        <v>204</v>
      </c>
      <c r="J138" s="287"/>
      <c r="K138" s="288"/>
      <c r="L138" s="411"/>
      <c r="M138" s="411"/>
      <c r="N138" s="289">
        <f t="shared" si="15"/>
        <v>0</v>
      </c>
    </row>
    <row r="139" spans="2:14" x14ac:dyDescent="0.25">
      <c r="B139" s="286" t="s">
        <v>205</v>
      </c>
      <c r="C139" s="287"/>
      <c r="D139" s="288"/>
      <c r="E139" s="400"/>
      <c r="F139" s="401"/>
      <c r="G139" s="402"/>
      <c r="I139" s="286" t="s">
        <v>205</v>
      </c>
      <c r="J139" s="287"/>
      <c r="K139" s="288"/>
      <c r="L139" s="411"/>
      <c r="M139" s="411"/>
      <c r="N139" s="289">
        <f t="shared" si="15"/>
        <v>0</v>
      </c>
    </row>
    <row r="140" spans="2:14" x14ac:dyDescent="0.25">
      <c r="B140" s="286" t="s">
        <v>206</v>
      </c>
      <c r="C140" s="287"/>
      <c r="D140" s="288"/>
      <c r="E140" s="400"/>
      <c r="F140" s="401"/>
      <c r="G140" s="402"/>
      <c r="I140" s="286" t="s">
        <v>206</v>
      </c>
      <c r="J140" s="287"/>
      <c r="K140" s="288"/>
      <c r="L140" s="411"/>
      <c r="M140" s="411"/>
      <c r="N140" s="289">
        <f t="shared" si="15"/>
        <v>0</v>
      </c>
    </row>
    <row r="141" spans="2:14" x14ac:dyDescent="0.25">
      <c r="B141" s="286" t="s">
        <v>207</v>
      </c>
      <c r="C141" s="287"/>
      <c r="D141" s="288"/>
      <c r="E141" s="400"/>
      <c r="F141" s="401"/>
      <c r="G141" s="402"/>
      <c r="I141" s="286" t="s">
        <v>207</v>
      </c>
      <c r="J141" s="287"/>
      <c r="K141" s="288"/>
      <c r="L141" s="411"/>
      <c r="M141" s="411"/>
      <c r="N141" s="289">
        <f t="shared" si="15"/>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L138:M138"/>
    <mergeCell ref="L139:M139"/>
    <mergeCell ref="L140:M140"/>
    <mergeCell ref="L141:M141"/>
    <mergeCell ref="L132:M132"/>
    <mergeCell ref="L133:M133"/>
    <mergeCell ref="L134:M134"/>
    <mergeCell ref="L135:M135"/>
    <mergeCell ref="L136:M136"/>
    <mergeCell ref="L137:M137"/>
    <mergeCell ref="C129:G129"/>
    <mergeCell ref="C130:C131"/>
    <mergeCell ref="D130:D131"/>
    <mergeCell ref="J129:N129"/>
    <mergeCell ref="J130:J131"/>
    <mergeCell ref="K130:K131"/>
    <mergeCell ref="L130:M131"/>
    <mergeCell ref="N130:N131"/>
    <mergeCell ref="B2:N3"/>
    <mergeCell ref="B8:N8"/>
    <mergeCell ref="B7:N7"/>
    <mergeCell ref="B6:N6"/>
    <mergeCell ref="B5:N5"/>
    <mergeCell ref="E138:G138"/>
    <mergeCell ref="E139:G139"/>
    <mergeCell ref="E140:G140"/>
    <mergeCell ref="E141:G141"/>
    <mergeCell ref="E136:G136"/>
    <mergeCell ref="E137:G137"/>
    <mergeCell ref="E135:G135"/>
    <mergeCell ref="E133:G133"/>
    <mergeCell ref="E134:G134"/>
    <mergeCell ref="E132:G132"/>
    <mergeCell ref="E130:G131"/>
  </mergeCells>
  <printOptions horizontalCentered="1"/>
  <pageMargins left="0.2" right="0.2" top="0.2" bottom="0.2" header="0.3" footer="0.3"/>
  <pageSetup scale="52" fitToHeight="0"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B927-9CA9-4678-BE56-B6AA87391E40}">
  <sheetPr>
    <pageSetUpPr fitToPage="1"/>
  </sheetPr>
  <dimension ref="B1:R55"/>
  <sheetViews>
    <sheetView showGridLines="0" workbookViewId="0"/>
  </sheetViews>
  <sheetFormatPr defaultColWidth="9.140625" defaultRowHeight="15" x14ac:dyDescent="0.25"/>
  <cols>
    <col min="1" max="1" width="3.7109375" style="3" customWidth="1"/>
    <col min="2" max="2" width="60.5703125" style="3" customWidth="1"/>
    <col min="3" max="14" width="15.5703125" style="3" customWidth="1"/>
    <col min="15" max="15" width="2.5703125" style="3" customWidth="1"/>
    <col min="16" max="16" width="15.5703125" style="3" customWidth="1"/>
    <col min="17" max="17" width="2.5703125" style="3" customWidth="1"/>
    <col min="18" max="18" width="15.5703125" style="3" customWidth="1"/>
    <col min="19" max="16384" width="9.140625" style="3"/>
  </cols>
  <sheetData>
    <row r="1" spans="2:18" ht="15.75" thickBot="1" x14ac:dyDescent="0.3"/>
    <row r="2" spans="2:18" ht="15" customHeight="1" x14ac:dyDescent="0.25">
      <c r="B2" s="399" t="s">
        <v>216</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217</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209"/>
      <c r="C8" s="209"/>
      <c r="D8" s="209"/>
      <c r="E8" s="209"/>
      <c r="F8" s="209"/>
      <c r="G8" s="209"/>
      <c r="H8" s="209"/>
      <c r="I8" s="209"/>
      <c r="J8" s="209"/>
      <c r="K8" s="209"/>
      <c r="L8" s="209"/>
      <c r="M8" s="209"/>
      <c r="N8" s="209"/>
      <c r="O8" s="264"/>
      <c r="P8" s="264"/>
      <c r="Q8" s="264"/>
      <c r="R8" s="264"/>
    </row>
    <row r="9" spans="2:18" x14ac:dyDescent="0.25">
      <c r="B9" s="328" t="s">
        <v>218</v>
      </c>
      <c r="C9" s="329"/>
      <c r="D9" s="209"/>
      <c r="E9" s="209"/>
      <c r="F9" s="209"/>
      <c r="H9" s="209"/>
      <c r="I9" s="209"/>
      <c r="J9" s="209"/>
      <c r="K9" s="209"/>
      <c r="L9" s="209"/>
      <c r="M9" s="209"/>
      <c r="N9" s="209"/>
      <c r="O9" s="209"/>
      <c r="P9" s="209"/>
      <c r="Q9" s="264"/>
      <c r="R9" s="264"/>
    </row>
    <row r="10" spans="2:18" x14ac:dyDescent="0.25">
      <c r="B10" s="328" t="s">
        <v>219</v>
      </c>
      <c r="C10" s="329"/>
      <c r="D10" s="209"/>
      <c r="E10" s="209"/>
      <c r="F10" s="209"/>
      <c r="H10" s="209"/>
      <c r="I10" s="209"/>
      <c r="J10" s="209"/>
      <c r="K10" s="209"/>
      <c r="L10" s="209"/>
      <c r="M10" s="209"/>
      <c r="N10" s="209"/>
      <c r="O10" s="209"/>
      <c r="P10" s="209"/>
      <c r="Q10" s="264"/>
      <c r="R10" s="264"/>
    </row>
    <row r="11" spans="2:18" x14ac:dyDescent="0.25">
      <c r="B11" s="328" t="s">
        <v>220</v>
      </c>
      <c r="C11" s="345" t="e">
        <f>C10/C9</f>
        <v>#DIV/0!</v>
      </c>
      <c r="D11" s="209"/>
      <c r="E11" s="209"/>
      <c r="F11" s="209"/>
      <c r="H11" s="209"/>
      <c r="I11" s="209"/>
      <c r="J11" s="209"/>
      <c r="K11" s="209"/>
      <c r="L11" s="209"/>
      <c r="M11" s="209"/>
      <c r="N11" s="209"/>
      <c r="O11" s="209"/>
      <c r="P11" s="209"/>
      <c r="Q11" s="264"/>
      <c r="R11" s="264"/>
    </row>
    <row r="12" spans="2:18" x14ac:dyDescent="0.25">
      <c r="B12" s="266"/>
      <c r="C12" s="266"/>
      <c r="D12" s="266"/>
      <c r="E12" s="266"/>
      <c r="F12" s="266"/>
      <c r="G12" s="4"/>
      <c r="H12" s="4"/>
      <c r="I12" s="4"/>
      <c r="J12" s="266"/>
      <c r="K12" s="266"/>
      <c r="L12" s="266"/>
      <c r="M12" s="266"/>
      <c r="N12" s="266"/>
      <c r="P12" s="266"/>
      <c r="R12" s="266"/>
    </row>
    <row r="13" spans="2:18" s="242" customFormat="1" x14ac:dyDescent="0.25">
      <c r="C13" s="346" t="s">
        <v>174</v>
      </c>
      <c r="D13" s="346" t="s">
        <v>175</v>
      </c>
      <c r="E13" s="346" t="s">
        <v>176</v>
      </c>
      <c r="F13" s="346" t="s">
        <v>177</v>
      </c>
      <c r="G13" s="346" t="s">
        <v>178</v>
      </c>
      <c r="H13" s="346" t="s">
        <v>179</v>
      </c>
      <c r="I13" s="346" t="s">
        <v>180</v>
      </c>
      <c r="J13" s="346" t="s">
        <v>181</v>
      </c>
      <c r="K13" s="346" t="s">
        <v>182</v>
      </c>
      <c r="L13" s="346" t="s">
        <v>183</v>
      </c>
      <c r="M13" s="346" t="s">
        <v>184</v>
      </c>
      <c r="N13" s="346" t="s">
        <v>185</v>
      </c>
      <c r="O13" s="294"/>
      <c r="P13" s="295" t="s">
        <v>186</v>
      </c>
      <c r="Q13" s="294"/>
      <c r="R13" s="346" t="s">
        <v>187</v>
      </c>
    </row>
    <row r="14" spans="2:18" s="208" customFormat="1" x14ac:dyDescent="0.25">
      <c r="O14" s="3"/>
      <c r="P14" s="330"/>
      <c r="Q14" s="3"/>
    </row>
    <row r="15" spans="2:18" s="294" customFormat="1" x14ac:dyDescent="0.25">
      <c r="B15" s="347" t="s">
        <v>221</v>
      </c>
      <c r="C15" s="348">
        <f t="shared" ref="C15:N15" si="0">SUM(C16:C20)</f>
        <v>0</v>
      </c>
      <c r="D15" s="348">
        <f t="shared" si="0"/>
        <v>0</v>
      </c>
      <c r="E15" s="348">
        <f t="shared" si="0"/>
        <v>0</v>
      </c>
      <c r="F15" s="348">
        <f t="shared" si="0"/>
        <v>0</v>
      </c>
      <c r="G15" s="348">
        <f t="shared" si="0"/>
        <v>0</v>
      </c>
      <c r="H15" s="348">
        <f t="shared" si="0"/>
        <v>0</v>
      </c>
      <c r="I15" s="348">
        <f t="shared" si="0"/>
        <v>0</v>
      </c>
      <c r="J15" s="348">
        <f t="shared" si="0"/>
        <v>0</v>
      </c>
      <c r="K15" s="348">
        <f t="shared" si="0"/>
        <v>0</v>
      </c>
      <c r="L15" s="348">
        <f t="shared" si="0"/>
        <v>0</v>
      </c>
      <c r="M15" s="348">
        <f t="shared" si="0"/>
        <v>0</v>
      </c>
      <c r="N15" s="348">
        <f t="shared" si="0"/>
        <v>0</v>
      </c>
      <c r="P15" s="301">
        <f>SUM(P16:P20)</f>
        <v>0</v>
      </c>
      <c r="R15" s="348">
        <f>SUM(R16:R20)</f>
        <v>0</v>
      </c>
    </row>
    <row r="16" spans="2:18" x14ac:dyDescent="0.25">
      <c r="B16" s="331" t="s">
        <v>79</v>
      </c>
      <c r="C16" s="332"/>
      <c r="D16" s="332"/>
      <c r="E16" s="332"/>
      <c r="F16" s="332"/>
      <c r="G16" s="332"/>
      <c r="H16" s="332"/>
      <c r="I16" s="332"/>
      <c r="J16" s="332"/>
      <c r="K16" s="332"/>
      <c r="L16" s="332"/>
      <c r="M16" s="332"/>
      <c r="N16" s="332"/>
      <c r="P16" s="333"/>
      <c r="R16" s="332">
        <f t="shared" ref="R16:R20" si="1">SUM(C16:P16)</f>
        <v>0</v>
      </c>
    </row>
    <row r="17" spans="2:18" x14ac:dyDescent="0.25">
      <c r="B17" s="334" t="s">
        <v>222</v>
      </c>
      <c r="C17" s="335"/>
      <c r="D17" s="335"/>
      <c r="E17" s="335"/>
      <c r="F17" s="335"/>
      <c r="G17" s="335"/>
      <c r="H17" s="335"/>
      <c r="I17" s="335"/>
      <c r="J17" s="335"/>
      <c r="K17" s="335"/>
      <c r="L17" s="335"/>
      <c r="M17" s="335"/>
      <c r="N17" s="335"/>
      <c r="P17" s="272"/>
      <c r="R17" s="335">
        <f>SUM(C17:P17)</f>
        <v>0</v>
      </c>
    </row>
    <row r="18" spans="2:18" x14ac:dyDescent="0.25">
      <c r="B18" s="334" t="s">
        <v>223</v>
      </c>
      <c r="C18" s="335"/>
      <c r="D18" s="335"/>
      <c r="E18" s="335"/>
      <c r="F18" s="335"/>
      <c r="G18" s="335"/>
      <c r="H18" s="335"/>
      <c r="I18" s="335"/>
      <c r="J18" s="335"/>
      <c r="K18" s="335"/>
      <c r="L18" s="335"/>
      <c r="M18" s="335"/>
      <c r="N18" s="335"/>
      <c r="P18" s="272"/>
      <c r="R18" s="335">
        <f t="shared" si="1"/>
        <v>0</v>
      </c>
    </row>
    <row r="19" spans="2:18" x14ac:dyDescent="0.25">
      <c r="B19" s="334" t="s">
        <v>95</v>
      </c>
      <c r="C19" s="335"/>
      <c r="D19" s="335"/>
      <c r="E19" s="335"/>
      <c r="F19" s="335"/>
      <c r="G19" s="335"/>
      <c r="H19" s="335"/>
      <c r="I19" s="335"/>
      <c r="J19" s="335"/>
      <c r="K19" s="335"/>
      <c r="L19" s="335"/>
      <c r="M19" s="335"/>
      <c r="N19" s="335"/>
      <c r="P19" s="272"/>
      <c r="R19" s="335">
        <f t="shared" si="1"/>
        <v>0</v>
      </c>
    </row>
    <row r="20" spans="2:18" x14ac:dyDescent="0.25">
      <c r="B20" s="334" t="s">
        <v>109</v>
      </c>
      <c r="C20" s="335"/>
      <c r="D20" s="335"/>
      <c r="E20" s="335"/>
      <c r="F20" s="335"/>
      <c r="G20" s="335"/>
      <c r="H20" s="335"/>
      <c r="I20" s="335"/>
      <c r="J20" s="335"/>
      <c r="K20" s="335"/>
      <c r="L20" s="335"/>
      <c r="M20" s="335"/>
      <c r="N20" s="335"/>
      <c r="P20" s="272"/>
      <c r="R20" s="335">
        <f t="shared" si="1"/>
        <v>0</v>
      </c>
    </row>
    <row r="21" spans="2:18" x14ac:dyDescent="0.25">
      <c r="B21" s="274"/>
      <c r="C21" s="274"/>
      <c r="D21" s="274"/>
      <c r="E21" s="274"/>
      <c r="F21" s="274"/>
      <c r="G21" s="274"/>
      <c r="H21" s="274"/>
      <c r="I21" s="274"/>
      <c r="J21" s="274"/>
      <c r="K21" s="274"/>
      <c r="L21" s="274"/>
      <c r="M21" s="274"/>
      <c r="N21" s="274"/>
      <c r="P21" s="274"/>
      <c r="R21" s="274"/>
    </row>
    <row r="22" spans="2:18" x14ac:dyDescent="0.25">
      <c r="B22" s="274"/>
      <c r="C22" s="274"/>
      <c r="D22" s="274"/>
      <c r="E22" s="274"/>
      <c r="F22" s="274"/>
      <c r="G22" s="274"/>
      <c r="H22" s="274"/>
      <c r="I22" s="274"/>
      <c r="J22" s="274"/>
      <c r="K22" s="274"/>
      <c r="L22" s="274"/>
      <c r="M22" s="274"/>
      <c r="N22" s="274"/>
      <c r="R22" s="274"/>
    </row>
    <row r="23" spans="2:18" x14ac:dyDescent="0.25">
      <c r="B23" s="336" t="s">
        <v>224</v>
      </c>
      <c r="D23" s="274"/>
      <c r="E23" s="274"/>
      <c r="F23" s="274"/>
      <c r="G23" s="274"/>
      <c r="H23" s="274"/>
      <c r="I23" s="274"/>
      <c r="J23" s="274"/>
      <c r="K23" s="274"/>
      <c r="L23" s="274"/>
      <c r="M23" s="274"/>
      <c r="N23" s="274"/>
      <c r="P23" s="337"/>
      <c r="R23" s="274"/>
    </row>
    <row r="24" spans="2:18" x14ac:dyDescent="0.25">
      <c r="B24" s="338" t="s">
        <v>225</v>
      </c>
      <c r="C24" s="336"/>
      <c r="D24" s="274"/>
      <c r="E24" s="274"/>
      <c r="F24" s="274"/>
      <c r="G24" s="274"/>
      <c r="H24" s="274"/>
      <c r="I24" s="274"/>
      <c r="J24" s="274"/>
      <c r="K24" s="274"/>
      <c r="L24" s="274"/>
      <c r="M24" s="274"/>
      <c r="N24" s="274"/>
      <c r="P24" s="337"/>
      <c r="R24" s="274"/>
    </row>
    <row r="25" spans="2:18" x14ac:dyDescent="0.25">
      <c r="B25" s="339" t="s">
        <v>226</v>
      </c>
      <c r="C25" s="340"/>
      <c r="D25" s="340"/>
      <c r="E25" s="340"/>
      <c r="F25" s="340"/>
      <c r="G25" s="340"/>
      <c r="H25" s="340"/>
      <c r="I25" s="340"/>
      <c r="J25" s="340"/>
      <c r="K25" s="340"/>
      <c r="L25" s="340"/>
      <c r="M25" s="340"/>
      <c r="N25" s="340"/>
      <c r="P25" s="272"/>
      <c r="R25" s="340">
        <f>SUM(C25:P25)</f>
        <v>0</v>
      </c>
    </row>
    <row r="26" spans="2:18" x14ac:dyDescent="0.25">
      <c r="B26" s="341" t="s">
        <v>227</v>
      </c>
      <c r="C26" s="342"/>
      <c r="D26" s="342"/>
      <c r="E26" s="342"/>
      <c r="F26" s="342"/>
      <c r="G26" s="342"/>
      <c r="H26" s="342"/>
      <c r="I26" s="342"/>
      <c r="J26" s="342"/>
      <c r="K26" s="342"/>
      <c r="L26" s="342"/>
      <c r="M26" s="342"/>
      <c r="N26" s="342"/>
      <c r="P26" s="272"/>
      <c r="R26" s="342">
        <f>SUM(C26:P26)</f>
        <v>0</v>
      </c>
    </row>
    <row r="27" spans="2:18" s="343" customFormat="1" x14ac:dyDescent="0.25"/>
    <row r="28" spans="2:18" s="343" customFormat="1" x14ac:dyDescent="0.25">
      <c r="B28" s="336" t="s">
        <v>228</v>
      </c>
    </row>
    <row r="29" spans="2:18" s="343" customFormat="1" x14ac:dyDescent="0.25">
      <c r="B29" s="338" t="s">
        <v>225</v>
      </c>
      <c r="C29" s="344"/>
    </row>
    <row r="30" spans="2:18" x14ac:dyDescent="0.25">
      <c r="B30" s="339" t="s">
        <v>226</v>
      </c>
      <c r="C30" s="340"/>
      <c r="D30" s="340"/>
      <c r="E30" s="340"/>
      <c r="F30" s="340"/>
      <c r="G30" s="340"/>
      <c r="H30" s="340"/>
      <c r="I30" s="340"/>
      <c r="J30" s="340"/>
      <c r="K30" s="340"/>
      <c r="L30" s="340"/>
      <c r="M30" s="340"/>
      <c r="N30" s="340"/>
      <c r="P30" s="272"/>
      <c r="R30" s="340">
        <f t="shared" ref="R30:R35" si="2">SUM(C30:P30)</f>
        <v>0</v>
      </c>
    </row>
    <row r="31" spans="2:18" x14ac:dyDescent="0.25">
      <c r="B31" s="341" t="s">
        <v>227</v>
      </c>
      <c r="C31" s="342"/>
      <c r="D31" s="342"/>
      <c r="E31" s="342"/>
      <c r="F31" s="342"/>
      <c r="G31" s="342"/>
      <c r="H31" s="342"/>
      <c r="I31" s="342"/>
      <c r="J31" s="342"/>
      <c r="K31" s="342"/>
      <c r="L31" s="342"/>
      <c r="M31" s="342"/>
      <c r="N31" s="342"/>
      <c r="P31" s="272"/>
      <c r="R31" s="342">
        <f>SUM(C31:P31)</f>
        <v>0</v>
      </c>
    </row>
    <row r="32" spans="2:18" s="343" customFormat="1" x14ac:dyDescent="0.25"/>
    <row r="33" spans="2:18" s="343" customFormat="1" x14ac:dyDescent="0.25">
      <c r="B33" s="336" t="s">
        <v>229</v>
      </c>
    </row>
    <row r="34" spans="2:18" s="343" customFormat="1" x14ac:dyDescent="0.25">
      <c r="B34" s="338" t="s">
        <v>225</v>
      </c>
      <c r="C34" s="344"/>
    </row>
    <row r="35" spans="2:18" x14ac:dyDescent="0.25">
      <c r="B35" s="339" t="s">
        <v>226</v>
      </c>
      <c r="C35" s="340"/>
      <c r="D35" s="340"/>
      <c r="E35" s="340"/>
      <c r="F35" s="340"/>
      <c r="G35" s="340"/>
      <c r="H35" s="340"/>
      <c r="I35" s="340"/>
      <c r="J35" s="340"/>
      <c r="K35" s="340"/>
      <c r="L35" s="340"/>
      <c r="M35" s="340"/>
      <c r="N35" s="340"/>
      <c r="P35" s="272"/>
      <c r="R35" s="340">
        <f t="shared" si="2"/>
        <v>0</v>
      </c>
    </row>
    <row r="36" spans="2:18" x14ac:dyDescent="0.25">
      <c r="B36" s="341" t="s">
        <v>227</v>
      </c>
      <c r="C36" s="342"/>
      <c r="D36" s="342"/>
      <c r="E36" s="342"/>
      <c r="F36" s="342"/>
      <c r="G36" s="342"/>
      <c r="H36" s="342"/>
      <c r="I36" s="342"/>
      <c r="J36" s="342"/>
      <c r="K36" s="342"/>
      <c r="L36" s="342"/>
      <c r="M36" s="342"/>
      <c r="N36" s="342"/>
      <c r="P36" s="272"/>
      <c r="R36" s="342">
        <f>SUM(C36:P36)</f>
        <v>0</v>
      </c>
    </row>
    <row r="37" spans="2:18" s="343" customFormat="1" x14ac:dyDescent="0.25"/>
    <row r="38" spans="2:18" s="343" customFormat="1" x14ac:dyDescent="0.25">
      <c r="B38" s="336" t="s">
        <v>230</v>
      </c>
    </row>
    <row r="39" spans="2:18" s="343" customFormat="1" x14ac:dyDescent="0.25">
      <c r="B39" s="338" t="s">
        <v>225</v>
      </c>
      <c r="C39" s="344"/>
    </row>
    <row r="40" spans="2:18" x14ac:dyDescent="0.25">
      <c r="B40" s="339" t="s">
        <v>226</v>
      </c>
      <c r="C40" s="340"/>
      <c r="D40" s="340"/>
      <c r="E40" s="340"/>
      <c r="F40" s="340"/>
      <c r="G40" s="340"/>
      <c r="H40" s="340"/>
      <c r="I40" s="340"/>
      <c r="J40" s="340"/>
      <c r="K40" s="340"/>
      <c r="L40" s="340"/>
      <c r="M40" s="340"/>
      <c r="N40" s="340"/>
      <c r="P40" s="272"/>
      <c r="R40" s="340">
        <f>SUM(C40:P40)</f>
        <v>0</v>
      </c>
    </row>
    <row r="41" spans="2:18" x14ac:dyDescent="0.25">
      <c r="B41" s="341" t="s">
        <v>227</v>
      </c>
      <c r="C41" s="342"/>
      <c r="D41" s="342"/>
      <c r="E41" s="342"/>
      <c r="F41" s="342"/>
      <c r="G41" s="342"/>
      <c r="H41" s="342"/>
      <c r="I41" s="342"/>
      <c r="J41" s="342"/>
      <c r="K41" s="342"/>
      <c r="L41" s="342"/>
      <c r="M41" s="342"/>
      <c r="N41" s="342"/>
      <c r="P41" s="272"/>
      <c r="R41" s="342">
        <f>SUM(C41:P41)</f>
        <v>0</v>
      </c>
    </row>
    <row r="42" spans="2:18" x14ac:dyDescent="0.25">
      <c r="P42" s="343"/>
    </row>
    <row r="43" spans="2:18" x14ac:dyDescent="0.25">
      <c r="P43" s="343"/>
    </row>
    <row r="55" spans="10:10" x14ac:dyDescent="0.25">
      <c r="J55" s="266"/>
    </row>
  </sheetData>
  <sheetProtection sheet="1" objects="1" scenarios="1" formatCells="0" formatColumns="0" formatRows="0"/>
  <mergeCells count="4">
    <mergeCell ref="B2:N3"/>
    <mergeCell ref="B7:N7"/>
    <mergeCell ref="B6:N6"/>
    <mergeCell ref="B5:N5"/>
  </mergeCells>
  <printOptions horizontalCentered="1"/>
  <pageMargins left="0.2" right="0.2" top="0.2" bottom="0.2" header="0.3" footer="0.3"/>
  <pageSetup scale="4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5242B-024D-468C-994F-E928BCFA438D}">
  <sheetPr>
    <tabColor rgb="FF3399FF"/>
    <pageSetUpPr fitToPage="1"/>
  </sheetPr>
  <dimension ref="B1:P57"/>
  <sheetViews>
    <sheetView showGridLines="0" zoomScaleNormal="100" workbookViewId="0"/>
  </sheetViews>
  <sheetFormatPr defaultColWidth="9.140625" defaultRowHeight="15" x14ac:dyDescent="0.25"/>
  <cols>
    <col min="1" max="1" width="2.7109375" style="3" customWidth="1"/>
    <col min="2" max="2" width="14.7109375" style="5" customWidth="1"/>
    <col min="3" max="3" width="50.5703125" style="6" customWidth="1"/>
    <col min="4" max="4" width="26" style="6" customWidth="1"/>
    <col min="5" max="5" width="14.7109375" style="8" customWidth="1"/>
    <col min="6" max="6" width="14.7109375" style="91" customWidth="1"/>
    <col min="7" max="11" width="14.7109375" style="8" customWidth="1"/>
    <col min="12" max="12" width="14.7109375" style="5" bestFit="1" customWidth="1"/>
    <col min="13" max="13" width="14.7109375" style="8" customWidth="1"/>
    <col min="14" max="14" width="40.5703125" style="7" customWidth="1"/>
    <col min="15" max="15" width="2.7109375" style="3" customWidth="1"/>
    <col min="16" max="16" width="28.42578125" style="3" hidden="1" customWidth="1"/>
    <col min="17" max="16384" width="9.140625" style="3"/>
  </cols>
  <sheetData>
    <row r="1" spans="2:16" ht="15.75" thickBot="1" x14ac:dyDescent="0.3">
      <c r="B1" s="3"/>
      <c r="C1" s="3"/>
      <c r="D1" s="3"/>
      <c r="E1" s="3"/>
      <c r="F1" s="3"/>
      <c r="G1" s="3"/>
      <c r="H1" s="3"/>
      <c r="I1" s="3"/>
      <c r="J1" s="3"/>
      <c r="K1" s="3"/>
      <c r="L1" s="3"/>
      <c r="M1" s="3"/>
      <c r="N1" s="3"/>
    </row>
    <row r="2" spans="2:16" x14ac:dyDescent="0.25">
      <c r="B2" s="391" t="s">
        <v>328</v>
      </c>
      <c r="C2" s="392"/>
      <c r="D2" s="392"/>
      <c r="E2" s="392"/>
      <c r="F2" s="392"/>
      <c r="G2" s="392"/>
      <c r="H2" s="392"/>
      <c r="I2" s="392"/>
      <c r="J2" s="392"/>
      <c r="K2" s="392"/>
      <c r="L2" s="392"/>
      <c r="M2" s="392"/>
      <c r="N2" s="393"/>
    </row>
    <row r="3" spans="2:16" ht="15.75" thickBot="1" x14ac:dyDescent="0.3">
      <c r="B3" s="394"/>
      <c r="C3" s="395"/>
      <c r="D3" s="395"/>
      <c r="E3" s="395"/>
      <c r="F3" s="395"/>
      <c r="G3" s="395"/>
      <c r="H3" s="395"/>
      <c r="I3" s="395"/>
      <c r="J3" s="395"/>
      <c r="K3" s="395"/>
      <c r="L3" s="395"/>
      <c r="M3" s="395"/>
      <c r="N3" s="396"/>
    </row>
    <row r="4" spans="2:16" ht="15.75" thickBot="1" x14ac:dyDescent="0.3">
      <c r="B4" s="3"/>
      <c r="C4" s="3"/>
      <c r="D4" s="3"/>
      <c r="E4" s="3"/>
      <c r="F4" s="3"/>
      <c r="G4" s="3"/>
      <c r="H4" s="3"/>
      <c r="I4" s="3"/>
      <c r="J4" s="3"/>
      <c r="K4" s="3"/>
      <c r="L4" s="3"/>
      <c r="M4" s="3"/>
      <c r="N4" s="3"/>
    </row>
    <row r="5" spans="2:16" x14ac:dyDescent="0.25">
      <c r="B5" s="420" t="str">
        <f>'Income Statement'!B7</f>
        <v>CLIENT NAME</v>
      </c>
      <c r="C5" s="421"/>
      <c r="D5" s="421"/>
      <c r="E5" s="421"/>
      <c r="F5" s="421"/>
      <c r="G5" s="421"/>
      <c r="H5" s="421"/>
      <c r="I5" s="421"/>
      <c r="J5" s="421"/>
      <c r="K5" s="421"/>
      <c r="L5" s="421"/>
      <c r="M5" s="421"/>
      <c r="N5" s="422"/>
    </row>
    <row r="6" spans="2:16" x14ac:dyDescent="0.25">
      <c r="B6" s="423" t="s">
        <v>297</v>
      </c>
      <c r="C6" s="390"/>
      <c r="D6" s="390"/>
      <c r="E6" s="390"/>
      <c r="F6" s="390"/>
      <c r="G6" s="390"/>
      <c r="H6" s="390"/>
      <c r="I6" s="390"/>
      <c r="J6" s="390"/>
      <c r="K6" s="390"/>
      <c r="L6" s="390"/>
      <c r="M6" s="390"/>
      <c r="N6" s="424"/>
    </row>
    <row r="7" spans="2:16" x14ac:dyDescent="0.25">
      <c r="B7" s="425" t="str">
        <f>'Balance Sheet'!B8</f>
        <v>12/31/20xx</v>
      </c>
      <c r="C7" s="426"/>
      <c r="D7" s="426"/>
      <c r="E7" s="426"/>
      <c r="F7" s="426"/>
      <c r="G7" s="426"/>
      <c r="H7" s="426"/>
      <c r="I7" s="426"/>
      <c r="J7" s="426"/>
      <c r="K7" s="426"/>
      <c r="L7" s="426"/>
      <c r="M7" s="426"/>
      <c r="N7" s="427"/>
    </row>
    <row r="8" spans="2:16" x14ac:dyDescent="0.25">
      <c r="B8" s="19"/>
      <c r="C8" s="3"/>
      <c r="D8" s="3"/>
      <c r="E8" s="3"/>
      <c r="F8" s="3"/>
      <c r="G8" s="3"/>
      <c r="H8" s="3"/>
      <c r="I8" s="3"/>
      <c r="J8" s="3"/>
      <c r="K8" s="3"/>
      <c r="L8" s="3"/>
      <c r="M8" s="3"/>
      <c r="N8" s="20"/>
    </row>
    <row r="9" spans="2:16" ht="45" x14ac:dyDescent="0.25">
      <c r="B9" s="349" t="s">
        <v>279</v>
      </c>
      <c r="C9" s="350" t="s">
        <v>281</v>
      </c>
      <c r="D9" s="350" t="s">
        <v>280</v>
      </c>
      <c r="E9" s="350" t="s">
        <v>282</v>
      </c>
      <c r="F9" s="351" t="s">
        <v>283</v>
      </c>
      <c r="G9" s="351" t="s">
        <v>284</v>
      </c>
      <c r="H9" s="351" t="s">
        <v>285</v>
      </c>
      <c r="I9" s="351" t="s">
        <v>286</v>
      </c>
      <c r="J9" s="351" t="s">
        <v>287</v>
      </c>
      <c r="K9" s="351" t="s">
        <v>288</v>
      </c>
      <c r="L9" s="351" t="s">
        <v>289</v>
      </c>
      <c r="M9" s="351" t="s">
        <v>290</v>
      </c>
      <c r="N9" s="352" t="s">
        <v>291</v>
      </c>
      <c r="P9" s="362" t="s">
        <v>292</v>
      </c>
    </row>
    <row r="10" spans="2:16" ht="30" x14ac:dyDescent="0.25">
      <c r="B10" s="58"/>
      <c r="C10" s="59"/>
      <c r="D10" s="353" t="s">
        <v>293</v>
      </c>
      <c r="E10" s="358">
        <f>SUMIF($D$27:$D54,$D10,E$27:E54)</f>
        <v>0</v>
      </c>
      <c r="F10" s="59"/>
      <c r="G10" s="358">
        <f>SUMIF($D$27:$D54,$D10,G$27:G54)</f>
        <v>0</v>
      </c>
      <c r="H10" s="358">
        <f>SUMIF($D$27:$D54,$D10,H$27:H54)</f>
        <v>0</v>
      </c>
      <c r="I10" s="358">
        <f>SUMIF($D$27:$D54,$D10,I$27:I54)</f>
        <v>0</v>
      </c>
      <c r="J10" s="358">
        <f>SUMIF($D$27:$D54,$D10,J$27:J54)</f>
        <v>0</v>
      </c>
      <c r="K10" s="358">
        <f>SUM(G10:J10)</f>
        <v>0</v>
      </c>
      <c r="L10" s="59"/>
      <c r="M10" s="59"/>
      <c r="N10" s="84"/>
      <c r="P10" s="363" t="s">
        <v>293</v>
      </c>
    </row>
    <row r="11" spans="2:16" x14ac:dyDescent="0.25">
      <c r="B11" s="58"/>
      <c r="C11" s="59"/>
      <c r="D11" s="353" t="s">
        <v>136</v>
      </c>
      <c r="E11" s="358">
        <f>SUMIF($D$27:$D54,$D11,E$27:E54)</f>
        <v>0</v>
      </c>
      <c r="F11" s="59"/>
      <c r="G11" s="358">
        <f>SUMIF($D$27:$D54,$D11,G$27:G54)</f>
        <v>0</v>
      </c>
      <c r="H11" s="358">
        <f>SUMIF($D$27:$D54,$D11,H$27:H54)</f>
        <v>0</v>
      </c>
      <c r="I11" s="358">
        <f>SUMIF($D$27:$D54,$D11,I$27:I54)</f>
        <v>0</v>
      </c>
      <c r="J11" s="358">
        <f>SUMIF($D$27:$D54,$D11,J$27:J54)</f>
        <v>0</v>
      </c>
      <c r="K11" s="358">
        <f t="shared" ref="K11:K17" si="0">SUM(G11:J11)</f>
        <v>0</v>
      </c>
      <c r="L11" s="59"/>
      <c r="M11" s="59"/>
      <c r="N11" s="84"/>
      <c r="P11" s="364" t="s">
        <v>134</v>
      </c>
    </row>
    <row r="12" spans="2:16" x14ac:dyDescent="0.25">
      <c r="B12" s="58"/>
      <c r="C12" s="59"/>
      <c r="D12" s="353" t="s">
        <v>135</v>
      </c>
      <c r="E12" s="358">
        <f>SUMIF($D$27:$D54,$D12,E$27:E54)</f>
        <v>0</v>
      </c>
      <c r="F12" s="59"/>
      <c r="G12" s="358">
        <f>SUMIF($D$27:$D54,$D12,G$27:G54)</f>
        <v>0</v>
      </c>
      <c r="H12" s="358">
        <f>SUMIF($D$27:$D54,$D12,H$27:H54)</f>
        <v>0</v>
      </c>
      <c r="I12" s="358">
        <f>SUMIF($D$27:$D54,$D12,I$27:I54)</f>
        <v>0</v>
      </c>
      <c r="J12" s="358">
        <f>SUMIF($D$27:$D54,$D12,J$27:J54)</f>
        <v>0</v>
      </c>
      <c r="K12" s="358">
        <f t="shared" si="0"/>
        <v>0</v>
      </c>
      <c r="L12" s="59"/>
      <c r="M12" s="59"/>
      <c r="N12" s="84"/>
      <c r="P12" s="364" t="s">
        <v>136</v>
      </c>
    </row>
    <row r="13" spans="2:16" x14ac:dyDescent="0.25">
      <c r="B13" s="58"/>
      <c r="C13" s="59"/>
      <c r="D13" s="353" t="s">
        <v>134</v>
      </c>
      <c r="E13" s="358">
        <f>SUMIF($D$27:$D54,$D13,E$27:E54)</f>
        <v>0</v>
      </c>
      <c r="F13" s="59"/>
      <c r="G13" s="358">
        <f>SUMIF($D$27:$D54,$D13,G$27:G54)</f>
        <v>0</v>
      </c>
      <c r="H13" s="358">
        <f>SUMIF($D$27:$D54,$D13,H$27:H54)</f>
        <v>0</v>
      </c>
      <c r="I13" s="358">
        <f>SUMIF($D$27:$D54,$D13,I$27:I54)</f>
        <v>0</v>
      </c>
      <c r="J13" s="358">
        <f>SUMIF($D$27:$D54,$D13,J$27:J54)</f>
        <v>0</v>
      </c>
      <c r="K13" s="358">
        <f t="shared" si="0"/>
        <v>0</v>
      </c>
      <c r="L13" s="59"/>
      <c r="M13" s="59"/>
      <c r="N13" s="84"/>
      <c r="P13" s="364" t="s">
        <v>296</v>
      </c>
    </row>
    <row r="14" spans="2:16" x14ac:dyDescent="0.25">
      <c r="B14" s="58"/>
      <c r="C14" s="59"/>
      <c r="D14" s="353" t="s">
        <v>294</v>
      </c>
      <c r="E14" s="358">
        <f>SUMIF($D$27:$D54,$D14,E$27:E54)</f>
        <v>0</v>
      </c>
      <c r="F14" s="59"/>
      <c r="G14" s="358">
        <f>SUMIF($D$27:$D54,$D14,G$27:G54)</f>
        <v>0</v>
      </c>
      <c r="H14" s="358">
        <f>SUMIF($D$27:$D54,$D14,H$27:H54)</f>
        <v>0</v>
      </c>
      <c r="I14" s="358">
        <f>SUMIF($D$27:$D54,$D14,I$27:I54)</f>
        <v>0</v>
      </c>
      <c r="J14" s="358">
        <f>SUMIF($D$27:$D54,$D14,J$27:J54)</f>
        <v>0</v>
      </c>
      <c r="K14" s="358">
        <f t="shared" si="0"/>
        <v>0</v>
      </c>
      <c r="L14" s="59"/>
      <c r="M14" s="59"/>
      <c r="N14" s="84"/>
      <c r="P14" s="364" t="s">
        <v>294</v>
      </c>
    </row>
    <row r="15" spans="2:16" x14ac:dyDescent="0.25">
      <c r="B15" s="58"/>
      <c r="C15" s="59"/>
      <c r="D15" s="353" t="s">
        <v>137</v>
      </c>
      <c r="E15" s="358">
        <f>SUMIF($D$27:$D54,$D15,E$27:E54)</f>
        <v>0</v>
      </c>
      <c r="F15" s="59"/>
      <c r="G15" s="359"/>
      <c r="H15" s="359"/>
      <c r="I15" s="359"/>
      <c r="J15" s="359"/>
      <c r="K15" s="359"/>
      <c r="L15" s="59"/>
      <c r="M15" s="59"/>
      <c r="N15" s="84"/>
      <c r="P15" s="364" t="s">
        <v>137</v>
      </c>
    </row>
    <row r="16" spans="2:16" x14ac:dyDescent="0.25">
      <c r="B16" s="58"/>
      <c r="C16" s="59"/>
      <c r="D16" s="353" t="s">
        <v>296</v>
      </c>
      <c r="E16" s="358">
        <f>SUMIF($D$27:$D54,$D16,E$27:E54)</f>
        <v>0</v>
      </c>
      <c r="F16" s="59"/>
      <c r="G16" s="358">
        <f>SUMIF($D$27:$D54,$D16,G$27:G54)</f>
        <v>0</v>
      </c>
      <c r="H16" s="358">
        <f>SUMIF($D$27:$D54,$D16,H$27:H54)</f>
        <v>0</v>
      </c>
      <c r="I16" s="358">
        <f>SUMIF($D$27:$D54,$D16,I$27:I54)</f>
        <v>0</v>
      </c>
      <c r="J16" s="358">
        <f>SUMIF($D$27:$D54,$D16,J$27:J54)</f>
        <v>0</v>
      </c>
      <c r="K16" s="358">
        <f t="shared" si="0"/>
        <v>0</v>
      </c>
      <c r="L16" s="59"/>
      <c r="M16" s="59"/>
      <c r="N16" s="84"/>
      <c r="P16" s="364" t="s">
        <v>135</v>
      </c>
    </row>
    <row r="17" spans="2:16" x14ac:dyDescent="0.25">
      <c r="B17" s="58"/>
      <c r="C17" s="59"/>
      <c r="D17" s="353" t="s">
        <v>111</v>
      </c>
      <c r="E17" s="358">
        <f>SUMIF($D$27:$D54,$D17,E$27:E54)</f>
        <v>0</v>
      </c>
      <c r="F17" s="59"/>
      <c r="G17" s="358">
        <f>SUMIF($D$27:$D54,$D17,G$27:G54)</f>
        <v>0</v>
      </c>
      <c r="H17" s="358">
        <f>SUMIF($D$27:$D54,$D17,H$27:H54)</f>
        <v>0</v>
      </c>
      <c r="I17" s="358">
        <f>SUMIF($D$27:$D54,$D17,I$27:I54)</f>
        <v>0</v>
      </c>
      <c r="J17" s="358">
        <f>SUMIF($D$27:$D54,$D17,J$27:J54)</f>
        <v>0</v>
      </c>
      <c r="K17" s="358">
        <f t="shared" si="0"/>
        <v>0</v>
      </c>
      <c r="L17" s="59"/>
      <c r="M17" s="59"/>
      <c r="N17" s="84"/>
      <c r="P17" s="364" t="s">
        <v>111</v>
      </c>
    </row>
    <row r="18" spans="2:16" x14ac:dyDescent="0.25">
      <c r="B18" s="42"/>
      <c r="C18" s="44"/>
      <c r="D18" s="46"/>
      <c r="E18" s="49"/>
      <c r="F18" s="44"/>
      <c r="G18" s="49"/>
      <c r="H18" s="49"/>
      <c r="I18" s="49"/>
      <c r="J18" s="49"/>
      <c r="K18" s="49"/>
      <c r="L18" s="44"/>
      <c r="M18" s="44"/>
      <c r="N18" s="85"/>
      <c r="P18" s="364"/>
    </row>
    <row r="19" spans="2:16" ht="15.75" thickBot="1" x14ac:dyDescent="0.3">
      <c r="B19" s="42"/>
      <c r="C19" s="44"/>
      <c r="D19" s="47" t="s">
        <v>298</v>
      </c>
      <c r="E19" s="360">
        <f>SUM(E10:E18)</f>
        <v>0</v>
      </c>
      <c r="F19" s="44"/>
      <c r="G19" s="360">
        <f t="shared" ref="G19:K19" si="1">SUM(G10:G18)</f>
        <v>0</v>
      </c>
      <c r="H19" s="360">
        <f t="shared" si="1"/>
        <v>0</v>
      </c>
      <c r="I19" s="360">
        <f t="shared" si="1"/>
        <v>0</v>
      </c>
      <c r="J19" s="360">
        <f t="shared" si="1"/>
        <v>0</v>
      </c>
      <c r="K19" s="360">
        <f t="shared" si="1"/>
        <v>0</v>
      </c>
      <c r="L19" s="44"/>
      <c r="M19" s="44"/>
      <c r="N19" s="85"/>
      <c r="P19" s="364"/>
    </row>
    <row r="20" spans="2:16" ht="16.5" thickTop="1" thickBot="1" x14ac:dyDescent="0.3">
      <c r="B20" s="43"/>
      <c r="C20" s="45"/>
      <c r="D20" s="48"/>
      <c r="E20" s="50"/>
      <c r="F20" s="45"/>
      <c r="G20" s="50"/>
      <c r="H20" s="50"/>
      <c r="I20" s="50"/>
      <c r="J20" s="50"/>
      <c r="K20" s="50"/>
      <c r="L20" s="45"/>
      <c r="M20" s="45"/>
      <c r="N20" s="86"/>
      <c r="P20" s="364" t="s">
        <v>295</v>
      </c>
    </row>
    <row r="21" spans="2:16" ht="15.75" thickBot="1" x14ac:dyDescent="0.3">
      <c r="B21" s="3"/>
      <c r="C21" s="3"/>
      <c r="D21" s="3"/>
      <c r="E21" s="3"/>
      <c r="F21" s="3"/>
      <c r="G21" s="3"/>
      <c r="H21" s="3"/>
      <c r="I21" s="3"/>
      <c r="J21" s="3"/>
      <c r="K21" s="3"/>
      <c r="L21" s="3"/>
      <c r="M21" s="3"/>
      <c r="N21" s="3"/>
    </row>
    <row r="22" spans="2:16" x14ac:dyDescent="0.25">
      <c r="B22" s="414" t="str">
        <f>'Income Statement'!B7</f>
        <v>CLIENT NAME</v>
      </c>
      <c r="C22" s="415"/>
      <c r="D22" s="415"/>
      <c r="E22" s="415"/>
      <c r="F22" s="415"/>
      <c r="G22" s="415"/>
      <c r="H22" s="415"/>
      <c r="I22" s="415"/>
      <c r="J22" s="415"/>
      <c r="K22" s="415"/>
      <c r="L22" s="415"/>
      <c r="M22" s="415"/>
      <c r="N22" s="416"/>
    </row>
    <row r="23" spans="2:16" x14ac:dyDescent="0.25">
      <c r="B23" s="417" t="s">
        <v>278</v>
      </c>
      <c r="C23" s="390"/>
      <c r="D23" s="390"/>
      <c r="E23" s="390"/>
      <c r="F23" s="390"/>
      <c r="G23" s="390"/>
      <c r="H23" s="390"/>
      <c r="I23" s="390"/>
      <c r="J23" s="390"/>
      <c r="K23" s="390"/>
      <c r="L23" s="390"/>
      <c r="M23" s="390"/>
      <c r="N23" s="418"/>
    </row>
    <row r="24" spans="2:16" x14ac:dyDescent="0.25">
      <c r="B24" s="419" t="str">
        <f>'Balance Sheet'!B8</f>
        <v>12/31/20xx</v>
      </c>
      <c r="C24" s="390"/>
      <c r="D24" s="390"/>
      <c r="E24" s="390"/>
      <c r="F24" s="390"/>
      <c r="G24" s="390"/>
      <c r="H24" s="390"/>
      <c r="I24" s="390"/>
      <c r="J24" s="390"/>
      <c r="K24" s="390"/>
      <c r="L24" s="390"/>
      <c r="M24" s="390"/>
      <c r="N24" s="418"/>
    </row>
    <row r="25" spans="2:16" x14ac:dyDescent="0.25">
      <c r="B25" s="9"/>
      <c r="C25" s="3"/>
      <c r="D25" s="3"/>
      <c r="E25" s="3"/>
      <c r="F25" s="3"/>
      <c r="G25" s="3"/>
      <c r="H25" s="3"/>
      <c r="I25" s="3"/>
      <c r="J25" s="3"/>
      <c r="K25" s="3"/>
      <c r="L25" s="3"/>
      <c r="M25" s="3"/>
      <c r="N25" s="10"/>
    </row>
    <row r="26" spans="2:16" s="4" customFormat="1" ht="45" x14ac:dyDescent="0.25">
      <c r="B26" s="354" t="s">
        <v>279</v>
      </c>
      <c r="C26" s="355" t="s">
        <v>281</v>
      </c>
      <c r="D26" s="355" t="s">
        <v>280</v>
      </c>
      <c r="E26" s="355" t="s">
        <v>282</v>
      </c>
      <c r="F26" s="356" t="s">
        <v>283</v>
      </c>
      <c r="G26" s="356" t="s">
        <v>284</v>
      </c>
      <c r="H26" s="356" t="s">
        <v>285</v>
      </c>
      <c r="I26" s="356" t="s">
        <v>286</v>
      </c>
      <c r="J26" s="356" t="s">
        <v>287</v>
      </c>
      <c r="K26" s="356" t="s">
        <v>288</v>
      </c>
      <c r="L26" s="356" t="s">
        <v>289</v>
      </c>
      <c r="M26" s="356" t="s">
        <v>290</v>
      </c>
      <c r="N26" s="357" t="s">
        <v>291</v>
      </c>
    </row>
    <row r="27" spans="2:16" x14ac:dyDescent="0.25">
      <c r="B27" s="51"/>
      <c r="C27" s="80"/>
      <c r="D27" s="46"/>
      <c r="E27" s="49"/>
      <c r="F27" s="87"/>
      <c r="G27" s="49"/>
      <c r="H27" s="49"/>
      <c r="I27" s="49"/>
      <c r="J27" s="49"/>
      <c r="K27" s="49">
        <f>SUM(G27:J27)</f>
        <v>0</v>
      </c>
      <c r="L27" s="52"/>
      <c r="M27" s="49"/>
      <c r="N27" s="13"/>
    </row>
    <row r="28" spans="2:16" x14ac:dyDescent="0.25">
      <c r="B28" s="53"/>
      <c r="C28" s="81"/>
      <c r="D28" s="54"/>
      <c r="E28" s="55"/>
      <c r="F28" s="88"/>
      <c r="G28" s="55"/>
      <c r="H28" s="55"/>
      <c r="I28" s="55"/>
      <c r="J28" s="55"/>
      <c r="K28" s="55">
        <f t="shared" ref="K28:K43" si="2">SUM(G28:J28)</f>
        <v>0</v>
      </c>
      <c r="L28" s="56"/>
      <c r="M28" s="55"/>
      <c r="N28" s="57"/>
    </row>
    <row r="29" spans="2:16" x14ac:dyDescent="0.25">
      <c r="B29" s="53"/>
      <c r="C29" s="81"/>
      <c r="D29" s="54"/>
      <c r="E29" s="55"/>
      <c r="F29" s="88"/>
      <c r="G29" s="55"/>
      <c r="H29" s="55"/>
      <c r="I29" s="55"/>
      <c r="J29" s="55"/>
      <c r="K29" s="55">
        <f t="shared" si="2"/>
        <v>0</v>
      </c>
      <c r="L29" s="56"/>
      <c r="M29" s="55"/>
      <c r="N29" s="57"/>
    </row>
    <row r="30" spans="2:16" x14ac:dyDescent="0.25">
      <c r="B30" s="53"/>
      <c r="C30" s="81"/>
      <c r="D30" s="54"/>
      <c r="E30" s="55"/>
      <c r="F30" s="88"/>
      <c r="G30" s="55"/>
      <c r="H30" s="55"/>
      <c r="I30" s="55"/>
      <c r="J30" s="55"/>
      <c r="K30" s="55">
        <f t="shared" si="2"/>
        <v>0</v>
      </c>
      <c r="L30" s="56"/>
      <c r="M30" s="55"/>
      <c r="N30" s="57"/>
    </row>
    <row r="31" spans="2:16" x14ac:dyDescent="0.25">
      <c r="B31" s="53"/>
      <c r="C31" s="81"/>
      <c r="D31" s="54"/>
      <c r="E31" s="55"/>
      <c r="F31" s="88"/>
      <c r="G31" s="55"/>
      <c r="H31" s="55"/>
      <c r="I31" s="55"/>
      <c r="J31" s="55"/>
      <c r="K31" s="55">
        <f t="shared" si="2"/>
        <v>0</v>
      </c>
      <c r="L31" s="56"/>
      <c r="M31" s="55"/>
      <c r="N31" s="57"/>
    </row>
    <row r="32" spans="2:16" x14ac:dyDescent="0.25">
      <c r="B32" s="53"/>
      <c r="C32" s="81"/>
      <c r="D32" s="54"/>
      <c r="E32" s="55"/>
      <c r="F32" s="88"/>
      <c r="G32" s="55"/>
      <c r="H32" s="55"/>
      <c r="I32" s="55"/>
      <c r="J32" s="55"/>
      <c r="K32" s="55">
        <f t="shared" si="2"/>
        <v>0</v>
      </c>
      <c r="L32" s="56"/>
      <c r="M32" s="55"/>
      <c r="N32" s="57"/>
    </row>
    <row r="33" spans="2:14" x14ac:dyDescent="0.25">
      <c r="B33" s="53"/>
      <c r="C33" s="81"/>
      <c r="D33" s="54"/>
      <c r="E33" s="55"/>
      <c r="F33" s="88"/>
      <c r="G33" s="55"/>
      <c r="H33" s="55"/>
      <c r="I33" s="55"/>
      <c r="J33" s="55"/>
      <c r="K33" s="55">
        <f t="shared" si="2"/>
        <v>0</v>
      </c>
      <c r="L33" s="56"/>
      <c r="M33" s="55"/>
      <c r="N33" s="57"/>
    </row>
    <row r="34" spans="2:14" x14ac:dyDescent="0.25">
      <c r="B34" s="53"/>
      <c r="C34" s="81"/>
      <c r="D34" s="54"/>
      <c r="E34" s="55"/>
      <c r="F34" s="88"/>
      <c r="G34" s="55"/>
      <c r="H34" s="55"/>
      <c r="I34" s="55"/>
      <c r="J34" s="55"/>
      <c r="K34" s="55">
        <f t="shared" si="2"/>
        <v>0</v>
      </c>
      <c r="L34" s="56"/>
      <c r="M34" s="55"/>
      <c r="N34" s="57"/>
    </row>
    <row r="35" spans="2:14" x14ac:dyDescent="0.25">
      <c r="B35" s="53"/>
      <c r="C35" s="81"/>
      <c r="D35" s="54"/>
      <c r="E35" s="55"/>
      <c r="F35" s="88"/>
      <c r="G35" s="55"/>
      <c r="H35" s="55"/>
      <c r="I35" s="55"/>
      <c r="J35" s="55"/>
      <c r="K35" s="55">
        <f t="shared" si="2"/>
        <v>0</v>
      </c>
      <c r="L35" s="56"/>
      <c r="M35" s="55"/>
      <c r="N35" s="57"/>
    </row>
    <row r="36" spans="2:14" x14ac:dyDescent="0.25">
      <c r="B36" s="53"/>
      <c r="C36" s="81"/>
      <c r="D36" s="54"/>
      <c r="E36" s="55"/>
      <c r="F36" s="88"/>
      <c r="G36" s="55"/>
      <c r="H36" s="55"/>
      <c r="I36" s="55"/>
      <c r="J36" s="55"/>
      <c r="K36" s="55">
        <f t="shared" si="2"/>
        <v>0</v>
      </c>
      <c r="L36" s="56"/>
      <c r="M36" s="55"/>
      <c r="N36" s="57"/>
    </row>
    <row r="37" spans="2:14" x14ac:dyDescent="0.25">
      <c r="B37" s="53"/>
      <c r="C37" s="81"/>
      <c r="D37" s="54"/>
      <c r="E37" s="55"/>
      <c r="F37" s="88"/>
      <c r="G37" s="55"/>
      <c r="H37" s="55"/>
      <c r="I37" s="55"/>
      <c r="J37" s="55"/>
      <c r="K37" s="55">
        <f t="shared" si="2"/>
        <v>0</v>
      </c>
      <c r="L37" s="56"/>
      <c r="M37" s="55"/>
      <c r="N37" s="57"/>
    </row>
    <row r="38" spans="2:14" x14ac:dyDescent="0.25">
      <c r="B38" s="53"/>
      <c r="C38" s="81"/>
      <c r="D38" s="54"/>
      <c r="E38" s="55"/>
      <c r="F38" s="88"/>
      <c r="G38" s="55"/>
      <c r="H38" s="55"/>
      <c r="I38" s="55"/>
      <c r="J38" s="55"/>
      <c r="K38" s="55">
        <f t="shared" si="2"/>
        <v>0</v>
      </c>
      <c r="L38" s="56"/>
      <c r="M38" s="55"/>
      <c r="N38" s="57"/>
    </row>
    <row r="39" spans="2:14" x14ac:dyDescent="0.25">
      <c r="B39" s="53"/>
      <c r="C39" s="81"/>
      <c r="D39" s="54"/>
      <c r="E39" s="55"/>
      <c r="F39" s="88"/>
      <c r="G39" s="55"/>
      <c r="H39" s="55"/>
      <c r="I39" s="55"/>
      <c r="J39" s="55"/>
      <c r="K39" s="55">
        <f t="shared" si="2"/>
        <v>0</v>
      </c>
      <c r="L39" s="56"/>
      <c r="M39" s="55"/>
      <c r="N39" s="57"/>
    </row>
    <row r="40" spans="2:14" x14ac:dyDescent="0.25">
      <c r="B40" s="53"/>
      <c r="C40" s="81"/>
      <c r="D40" s="54"/>
      <c r="E40" s="55"/>
      <c r="F40" s="88"/>
      <c r="G40" s="55"/>
      <c r="H40" s="55"/>
      <c r="I40" s="55"/>
      <c r="J40" s="55"/>
      <c r="K40" s="55">
        <f t="shared" si="2"/>
        <v>0</v>
      </c>
      <c r="L40" s="56"/>
      <c r="M40" s="55"/>
      <c r="N40" s="57"/>
    </row>
    <row r="41" spans="2:14" x14ac:dyDescent="0.25">
      <c r="B41" s="53"/>
      <c r="C41" s="81"/>
      <c r="D41" s="54"/>
      <c r="E41" s="55"/>
      <c r="F41" s="88"/>
      <c r="G41" s="55"/>
      <c r="H41" s="55"/>
      <c r="I41" s="55"/>
      <c r="J41" s="55"/>
      <c r="K41" s="55">
        <f>SUM(G41:J41)</f>
        <v>0</v>
      </c>
      <c r="L41" s="56"/>
      <c r="M41" s="55"/>
      <c r="N41" s="57"/>
    </row>
    <row r="42" spans="2:14" x14ac:dyDescent="0.25">
      <c r="B42" s="53"/>
      <c r="C42" s="81"/>
      <c r="D42" s="54"/>
      <c r="E42" s="55"/>
      <c r="F42" s="88"/>
      <c r="G42" s="55"/>
      <c r="H42" s="55"/>
      <c r="I42" s="55"/>
      <c r="J42" s="55"/>
      <c r="K42" s="55">
        <f t="shared" si="2"/>
        <v>0</v>
      </c>
      <c r="L42" s="56"/>
      <c r="M42" s="55"/>
      <c r="N42" s="57"/>
    </row>
    <row r="43" spans="2:14" x14ac:dyDescent="0.25">
      <c r="B43" s="53"/>
      <c r="C43" s="81"/>
      <c r="D43" s="54"/>
      <c r="E43" s="55"/>
      <c r="F43" s="88"/>
      <c r="G43" s="55"/>
      <c r="H43" s="55"/>
      <c r="I43" s="55"/>
      <c r="J43" s="55"/>
      <c r="K43" s="55">
        <f t="shared" si="2"/>
        <v>0</v>
      </c>
      <c r="L43" s="56"/>
      <c r="M43" s="55"/>
      <c r="N43" s="57"/>
    </row>
    <row r="44" spans="2:14" x14ac:dyDescent="0.25">
      <c r="B44" s="53"/>
      <c r="C44" s="81"/>
      <c r="D44" s="54"/>
      <c r="E44" s="55"/>
      <c r="F44" s="88"/>
      <c r="G44" s="55"/>
      <c r="H44" s="55"/>
      <c r="I44" s="55"/>
      <c r="J44" s="55"/>
      <c r="K44" s="55">
        <f t="shared" ref="K44:K51" si="3">SUM(G44:J44)</f>
        <v>0</v>
      </c>
      <c r="L44" s="56"/>
      <c r="M44" s="55"/>
      <c r="N44" s="57"/>
    </row>
    <row r="45" spans="2:14" x14ac:dyDescent="0.25">
      <c r="B45" s="53"/>
      <c r="C45" s="81"/>
      <c r="D45" s="54"/>
      <c r="E45" s="55"/>
      <c r="F45" s="88"/>
      <c r="G45" s="55"/>
      <c r="H45" s="55"/>
      <c r="I45" s="55"/>
      <c r="J45" s="55"/>
      <c r="K45" s="55">
        <f t="shared" si="3"/>
        <v>0</v>
      </c>
      <c r="L45" s="56"/>
      <c r="M45" s="55"/>
      <c r="N45" s="57"/>
    </row>
    <row r="46" spans="2:14" x14ac:dyDescent="0.25">
      <c r="B46" s="53"/>
      <c r="C46" s="81"/>
      <c r="D46" s="54"/>
      <c r="E46" s="55"/>
      <c r="F46" s="88"/>
      <c r="G46" s="55"/>
      <c r="H46" s="55"/>
      <c r="I46" s="55"/>
      <c r="J46" s="55"/>
      <c r="K46" s="55">
        <f t="shared" si="3"/>
        <v>0</v>
      </c>
      <c r="L46" s="56"/>
      <c r="M46" s="55"/>
      <c r="N46" s="57"/>
    </row>
    <row r="47" spans="2:14" x14ac:dyDescent="0.25">
      <c r="B47" s="53"/>
      <c r="C47" s="81"/>
      <c r="D47" s="54"/>
      <c r="E47" s="55"/>
      <c r="F47" s="88"/>
      <c r="G47" s="55"/>
      <c r="H47" s="55"/>
      <c r="I47" s="55"/>
      <c r="J47" s="55"/>
      <c r="K47" s="55">
        <f t="shared" si="3"/>
        <v>0</v>
      </c>
      <c r="L47" s="56"/>
      <c r="M47" s="55"/>
      <c r="N47" s="57"/>
    </row>
    <row r="48" spans="2:14" x14ac:dyDescent="0.25">
      <c r="B48" s="53"/>
      <c r="C48" s="81"/>
      <c r="D48" s="54"/>
      <c r="E48" s="55"/>
      <c r="F48" s="88"/>
      <c r="G48" s="55"/>
      <c r="H48" s="55"/>
      <c r="I48" s="55"/>
      <c r="J48" s="55"/>
      <c r="K48" s="55">
        <f t="shared" si="3"/>
        <v>0</v>
      </c>
      <c r="L48" s="56"/>
      <c r="M48" s="55"/>
      <c r="N48" s="57"/>
    </row>
    <row r="49" spans="2:14" x14ac:dyDescent="0.25">
      <c r="B49" s="53"/>
      <c r="C49" s="81"/>
      <c r="D49" s="54"/>
      <c r="E49" s="55"/>
      <c r="F49" s="88"/>
      <c r="G49" s="55"/>
      <c r="H49" s="55"/>
      <c r="I49" s="55"/>
      <c r="J49" s="55"/>
      <c r="K49" s="55">
        <f t="shared" si="3"/>
        <v>0</v>
      </c>
      <c r="L49" s="56"/>
      <c r="M49" s="55"/>
      <c r="N49" s="57"/>
    </row>
    <row r="50" spans="2:14" x14ac:dyDescent="0.25">
      <c r="B50" s="53"/>
      <c r="C50" s="81"/>
      <c r="D50" s="54"/>
      <c r="E50" s="55"/>
      <c r="F50" s="88"/>
      <c r="G50" s="55"/>
      <c r="H50" s="55"/>
      <c r="I50" s="55"/>
      <c r="J50" s="55"/>
      <c r="K50" s="55">
        <f t="shared" si="3"/>
        <v>0</v>
      </c>
      <c r="L50" s="56"/>
      <c r="M50" s="55"/>
      <c r="N50" s="57"/>
    </row>
    <row r="51" spans="2:14" x14ac:dyDescent="0.25">
      <c r="B51" s="53"/>
      <c r="C51" s="81"/>
      <c r="D51" s="54"/>
      <c r="E51" s="55"/>
      <c r="F51" s="88"/>
      <c r="G51" s="55"/>
      <c r="H51" s="55"/>
      <c r="I51" s="55"/>
      <c r="J51" s="55"/>
      <c r="K51" s="55">
        <f t="shared" si="3"/>
        <v>0</v>
      </c>
      <c r="L51" s="56"/>
      <c r="M51" s="55"/>
      <c r="N51" s="57"/>
    </row>
    <row r="52" spans="2:14" x14ac:dyDescent="0.25">
      <c r="B52" s="11"/>
      <c r="C52" s="7"/>
      <c r="E52" s="12"/>
      <c r="F52" s="89"/>
      <c r="G52" s="12"/>
      <c r="H52" s="12"/>
      <c r="I52" s="12"/>
      <c r="J52" s="12"/>
      <c r="K52" s="12"/>
      <c r="M52" s="12"/>
      <c r="N52" s="13"/>
    </row>
    <row r="53" spans="2:14" ht="15.75" thickBot="1" x14ac:dyDescent="0.3">
      <c r="B53" s="11"/>
      <c r="C53" s="82" t="s">
        <v>298</v>
      </c>
      <c r="E53" s="60">
        <f>SUBTOTAL(9,E27:E52)</f>
        <v>0</v>
      </c>
      <c r="F53" s="89"/>
      <c r="G53" s="60">
        <f t="shared" ref="G53:K53" si="4">SUBTOTAL(9,G27:G52)</f>
        <v>0</v>
      </c>
      <c r="H53" s="60">
        <f t="shared" si="4"/>
        <v>0</v>
      </c>
      <c r="I53" s="60">
        <f t="shared" si="4"/>
        <v>0</v>
      </c>
      <c r="J53" s="60">
        <f t="shared" si="4"/>
        <v>0</v>
      </c>
      <c r="K53" s="60">
        <f t="shared" si="4"/>
        <v>0</v>
      </c>
      <c r="M53" s="12"/>
      <c r="N53" s="13"/>
    </row>
    <row r="54" spans="2:14" ht="16.5" thickTop="1" thickBot="1" x14ac:dyDescent="0.3">
      <c r="B54" s="14"/>
      <c r="C54" s="83"/>
      <c r="D54" s="15"/>
      <c r="E54" s="16"/>
      <c r="F54" s="90"/>
      <c r="G54" s="16"/>
      <c r="H54" s="16"/>
      <c r="I54" s="16"/>
      <c r="J54" s="16"/>
      <c r="K54" s="16"/>
      <c r="L54" s="17"/>
      <c r="M54" s="16"/>
      <c r="N54" s="18"/>
    </row>
    <row r="55" spans="2:14" x14ac:dyDescent="0.25">
      <c r="C55" s="7"/>
    </row>
    <row r="56" spans="2:14" x14ac:dyDescent="0.25">
      <c r="C56" s="7"/>
    </row>
    <row r="57" spans="2:14" x14ac:dyDescent="0.25">
      <c r="C57" s="7"/>
    </row>
  </sheetData>
  <sheetProtection sheet="1" objects="1" scenarios="1" formatCells="0" formatColumns="0" formatRows="0"/>
  <autoFilter ref="B26:N54" xr:uid="{8D85242B-024D-468C-994F-E928BCFA438D}"/>
  <mergeCells count="7">
    <mergeCell ref="B2:N3"/>
    <mergeCell ref="B22:N22"/>
    <mergeCell ref="B23:N23"/>
    <mergeCell ref="B24:N24"/>
    <mergeCell ref="B5:N5"/>
    <mergeCell ref="B6:N6"/>
    <mergeCell ref="B7:N7"/>
  </mergeCells>
  <dataValidations count="1">
    <dataValidation type="list" allowBlank="1" showInputMessage="1" showErrorMessage="1" sqref="D27:D1048576 D10:D18" xr:uid="{6B2E6AC4-B90B-45E3-988F-E35358883A11}">
      <formula1>$P$10:$P$20</formula1>
    </dataValidation>
  </dataValidations>
  <pageMargins left="0.7" right="0.7" top="0.75" bottom="0.75" header="0.3" footer="0.3"/>
  <pageSetup scale="53"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1D632-3A1F-47C4-A7E7-E58CEDAD1BF3}">
  <sheetPr>
    <tabColor rgb="FF3399FF"/>
    <pageSetUpPr fitToPage="1"/>
  </sheetPr>
  <dimension ref="B1:G116"/>
  <sheetViews>
    <sheetView showGridLines="0" workbookViewId="0"/>
  </sheetViews>
  <sheetFormatPr defaultColWidth="9.140625" defaultRowHeight="15" x14ac:dyDescent="0.25"/>
  <cols>
    <col min="1" max="1" width="2.5703125" style="63" customWidth="1"/>
    <col min="2" max="2" width="14.140625" style="63" customWidth="1"/>
    <col min="3" max="3" width="50.5703125" style="63" customWidth="1"/>
    <col min="4" max="5" width="15.7109375" style="63" customWidth="1"/>
    <col min="6" max="6" width="2.7109375" style="63" customWidth="1"/>
    <col min="7" max="7" width="57.42578125" style="63" hidden="1" customWidth="1"/>
    <col min="8" max="16384" width="9.140625" style="63"/>
  </cols>
  <sheetData>
    <row r="1" spans="2:7" ht="15.75" thickBot="1" x14ac:dyDescent="0.3"/>
    <row r="2" spans="2:7" x14ac:dyDescent="0.25">
      <c r="B2" s="431" t="s">
        <v>329</v>
      </c>
      <c r="C2" s="432"/>
      <c r="D2" s="432"/>
      <c r="E2" s="433"/>
      <c r="G2" t="str">
        <f>'Balance Sheet'!B16</f>
        <v>[Bank Name, Acct Type, Last 4 Digits of Acct #]</v>
      </c>
    </row>
    <row r="3" spans="2:7" ht="15.75" thickBot="1" x14ac:dyDescent="0.3">
      <c r="B3" s="434"/>
      <c r="C3" s="435"/>
      <c r="D3" s="435"/>
      <c r="E3" s="436"/>
      <c r="G3" t="str">
        <f>'Balance Sheet'!B17</f>
        <v>[Bank Name, Acct Type, Last 4 Digits of Acct #]</v>
      </c>
    </row>
    <row r="4" spans="2:7" x14ac:dyDescent="0.25">
      <c r="G4" t="str">
        <f>'Balance Sheet'!B18</f>
        <v>[Bank Name, Acct Type, Last 4 Digits of Acct #]</v>
      </c>
    </row>
    <row r="5" spans="2:7" x14ac:dyDescent="0.25">
      <c r="B5" s="390" t="str">
        <f>'Income Statement'!B7</f>
        <v>CLIENT NAME</v>
      </c>
      <c r="C5" s="390"/>
      <c r="D5" s="390"/>
      <c r="E5" s="390"/>
      <c r="G5" t="str">
        <f>'Balance Sheet'!B19</f>
        <v>Cash on Hand</v>
      </c>
    </row>
    <row r="6" spans="2:7" x14ac:dyDescent="0.25">
      <c r="B6" s="390" t="s">
        <v>7</v>
      </c>
      <c r="C6" s="390"/>
      <c r="D6" s="390"/>
      <c r="E6" s="390"/>
      <c r="G6" t="str">
        <f>'Balance Sheet'!B20</f>
        <v>Accounts Receivable</v>
      </c>
    </row>
    <row r="7" spans="2:7" x14ac:dyDescent="0.25">
      <c r="B7" s="426" t="str">
        <f>'Income Statement'!B9</f>
        <v>For the Year Ending 12/31/20xx</v>
      </c>
      <c r="C7" s="426"/>
      <c r="D7" s="426"/>
      <c r="E7" s="426"/>
      <c r="G7" t="str">
        <f>'Balance Sheet'!B21</f>
        <v>Inventory</v>
      </c>
    </row>
    <row r="8" spans="2:7" x14ac:dyDescent="0.25">
      <c r="G8" t="str">
        <f>'Balance Sheet'!B22</f>
        <v>[Insert New Current Asset Here]</v>
      </c>
    </row>
    <row r="9" spans="2:7" x14ac:dyDescent="0.25">
      <c r="C9" s="64" t="s">
        <v>231</v>
      </c>
      <c r="D9" s="429" t="s">
        <v>232</v>
      </c>
      <c r="E9" s="430"/>
      <c r="G9" t="str">
        <f>'Balance Sheet'!B23</f>
        <v>[Insert New Current Asset Here]</v>
      </c>
    </row>
    <row r="10" spans="2:7" x14ac:dyDescent="0.25">
      <c r="B10" s="65" t="s">
        <v>233</v>
      </c>
      <c r="C10" s="66" t="s">
        <v>234</v>
      </c>
      <c r="D10" s="67" t="s">
        <v>235</v>
      </c>
      <c r="E10" s="361" t="s">
        <v>236</v>
      </c>
      <c r="G10" t="str">
        <f>'Balance Sheet'!B26</f>
        <v>Automobiles/Transportation Equipment</v>
      </c>
    </row>
    <row r="11" spans="2:7" x14ac:dyDescent="0.25">
      <c r="B11" s="68" t="s">
        <v>237</v>
      </c>
      <c r="C11" s="69"/>
      <c r="D11" s="70"/>
      <c r="E11" s="71"/>
      <c r="G11" t="str">
        <f>'Balance Sheet'!B27</f>
        <v>Less: Accum Depr Automobiles/Transportation Equipment</v>
      </c>
    </row>
    <row r="12" spans="2:7" x14ac:dyDescent="0.25">
      <c r="B12" s="72" t="s">
        <v>237</v>
      </c>
      <c r="C12" s="69"/>
      <c r="D12" s="70"/>
      <c r="E12" s="71"/>
      <c r="G12" t="str">
        <f>'Balance Sheet'!B28</f>
        <v>Furniture &amp; Fixtures</v>
      </c>
    </row>
    <row r="13" spans="2:7" x14ac:dyDescent="0.25">
      <c r="B13" s="68" t="s">
        <v>336</v>
      </c>
      <c r="C13" s="73"/>
      <c r="D13" s="74"/>
      <c r="E13" s="70"/>
      <c r="G13" t="str">
        <f>'Balance Sheet'!B29</f>
        <v>Less: Accum Depr Furniture &amp; Fixtures</v>
      </c>
    </row>
    <row r="14" spans="2:7" x14ac:dyDescent="0.25">
      <c r="B14" s="75" t="s">
        <v>336</v>
      </c>
      <c r="C14" s="76"/>
      <c r="D14" s="74"/>
      <c r="E14" s="77"/>
      <c r="G14" t="str">
        <f>'Balance Sheet'!B30</f>
        <v>Machinery &amp; Equipment</v>
      </c>
    </row>
    <row r="15" spans="2:7" x14ac:dyDescent="0.25">
      <c r="B15" s="428" t="s">
        <v>238</v>
      </c>
      <c r="C15" s="428"/>
      <c r="D15" s="428"/>
      <c r="E15" s="428"/>
      <c r="G15" t="str">
        <f>'Balance Sheet'!B31</f>
        <v>Less: Accum Depr Machinery &amp; Equipment</v>
      </c>
    </row>
    <row r="16" spans="2:7" x14ac:dyDescent="0.25">
      <c r="G16" t="str">
        <f>'Balance Sheet'!B32</f>
        <v>Buildings</v>
      </c>
    </row>
    <row r="17" spans="2:7" x14ac:dyDescent="0.25">
      <c r="C17" s="64" t="s">
        <v>231</v>
      </c>
      <c r="D17" s="429" t="s">
        <v>232</v>
      </c>
      <c r="E17" s="430"/>
      <c r="G17" t="str">
        <f>'Balance Sheet'!B33</f>
        <v>Less: Accum Depr Buildings</v>
      </c>
    </row>
    <row r="18" spans="2:7" x14ac:dyDescent="0.25">
      <c r="B18" s="65" t="s">
        <v>239</v>
      </c>
      <c r="C18" s="66" t="s">
        <v>234</v>
      </c>
      <c r="D18" s="67" t="s">
        <v>235</v>
      </c>
      <c r="E18" s="361" t="s">
        <v>236</v>
      </c>
      <c r="G18" t="str">
        <f>'Balance Sheet'!B34</f>
        <v>Improvements</v>
      </c>
    </row>
    <row r="19" spans="2:7" x14ac:dyDescent="0.25">
      <c r="B19" s="68" t="s">
        <v>237</v>
      </c>
      <c r="C19" s="69"/>
      <c r="D19" s="70"/>
      <c r="E19" s="71"/>
      <c r="G19" t="str">
        <f>'Balance Sheet'!B35</f>
        <v>Less: Accum Depr Improvements</v>
      </c>
    </row>
    <row r="20" spans="2:7" x14ac:dyDescent="0.25">
      <c r="B20" s="72" t="s">
        <v>237</v>
      </c>
      <c r="C20" s="69"/>
      <c r="D20" s="70"/>
      <c r="E20" s="71"/>
      <c r="G20" t="str">
        <f>'Balance Sheet'!B36</f>
        <v>Land</v>
      </c>
    </row>
    <row r="21" spans="2:7" x14ac:dyDescent="0.25">
      <c r="B21" s="68" t="s">
        <v>336</v>
      </c>
      <c r="C21" s="73"/>
      <c r="D21" s="74"/>
      <c r="E21" s="70"/>
      <c r="G21" t="str">
        <f>'Balance Sheet'!B39</f>
        <v>Intangible</v>
      </c>
    </row>
    <row r="22" spans="2:7" x14ac:dyDescent="0.25">
      <c r="B22" s="75" t="s">
        <v>336</v>
      </c>
      <c r="C22" s="76"/>
      <c r="D22" s="74"/>
      <c r="E22" s="77"/>
      <c r="G22" t="str">
        <f>'Balance Sheet'!B40</f>
        <v>Less: Accum Amort Intangible</v>
      </c>
    </row>
    <row r="23" spans="2:7" x14ac:dyDescent="0.25">
      <c r="B23" s="428" t="s">
        <v>240</v>
      </c>
      <c r="C23" s="428"/>
      <c r="D23" s="428"/>
      <c r="E23" s="428"/>
      <c r="G23" t="str">
        <f>'Balance Sheet'!B41</f>
        <v>[Insert New Intangible Asset Here]</v>
      </c>
    </row>
    <row r="24" spans="2:7" x14ac:dyDescent="0.25">
      <c r="G24" t="str">
        <f>'Balance Sheet'!B42</f>
        <v>[Insert New Intangible Asset Here]</v>
      </c>
    </row>
    <row r="25" spans="2:7" x14ac:dyDescent="0.25">
      <c r="C25" s="64" t="s">
        <v>231</v>
      </c>
      <c r="D25" s="429" t="s">
        <v>232</v>
      </c>
      <c r="E25" s="430"/>
      <c r="G25" t="str">
        <f>'Balance Sheet'!B45</f>
        <v>Loans to Member</v>
      </c>
    </row>
    <row r="26" spans="2:7" x14ac:dyDescent="0.25">
      <c r="B26" s="65" t="s">
        <v>241</v>
      </c>
      <c r="C26" s="66" t="s">
        <v>234</v>
      </c>
      <c r="D26" s="67" t="s">
        <v>235</v>
      </c>
      <c r="E26" s="361" t="s">
        <v>236</v>
      </c>
      <c r="G26" t="str">
        <f>'Balance Sheet'!B46</f>
        <v>Intercompany Loans Receivable</v>
      </c>
    </row>
    <row r="27" spans="2:7" x14ac:dyDescent="0.25">
      <c r="B27" s="68" t="s">
        <v>237</v>
      </c>
      <c r="C27" s="69"/>
      <c r="D27" s="70"/>
      <c r="E27" s="71"/>
      <c r="G27" t="str">
        <f>'Balance Sheet'!B47</f>
        <v>[Insert New Other Asset Here]</v>
      </c>
    </row>
    <row r="28" spans="2:7" x14ac:dyDescent="0.25">
      <c r="B28" s="72" t="s">
        <v>237</v>
      </c>
      <c r="C28" s="69"/>
      <c r="D28" s="70"/>
      <c r="E28" s="71"/>
      <c r="G28" t="str">
        <f>'Balance Sheet'!B48</f>
        <v>[Insert New Other Asset Here]</v>
      </c>
    </row>
    <row r="29" spans="2:7" x14ac:dyDescent="0.25">
      <c r="B29" s="68" t="s">
        <v>336</v>
      </c>
      <c r="C29" s="73"/>
      <c r="D29" s="74"/>
      <c r="E29" s="70"/>
      <c r="G29" t="str">
        <f>'Balance Sheet'!B59</f>
        <v>Accounts Payable</v>
      </c>
    </row>
    <row r="30" spans="2:7" x14ac:dyDescent="0.25">
      <c r="B30" s="75" t="s">
        <v>336</v>
      </c>
      <c r="C30" s="76"/>
      <c r="D30" s="74"/>
      <c r="E30" s="77"/>
      <c r="G30" t="str">
        <f>'Balance Sheet'!B60</f>
        <v>Notes Payable in Less than 1 Year</v>
      </c>
    </row>
    <row r="31" spans="2:7" x14ac:dyDescent="0.25">
      <c r="B31" s="428" t="s">
        <v>240</v>
      </c>
      <c r="C31" s="428"/>
      <c r="D31" s="428"/>
      <c r="E31" s="428"/>
      <c r="G31" t="str">
        <f>'Balance Sheet'!B61</f>
        <v>Credit Cards Payable</v>
      </c>
    </row>
    <row r="32" spans="2:7" x14ac:dyDescent="0.25">
      <c r="G32" t="str">
        <f>'Balance Sheet'!B62</f>
        <v>[Credit Card Name, Acct Type, Last 4 Digits of Acct #]</v>
      </c>
    </row>
    <row r="33" spans="2:7" x14ac:dyDescent="0.25">
      <c r="C33" s="64" t="s">
        <v>231</v>
      </c>
      <c r="D33" s="429" t="s">
        <v>232</v>
      </c>
      <c r="E33" s="430"/>
      <c r="G33" t="str">
        <f>'Balance Sheet'!B63</f>
        <v>[Credit Card Name, Acct Type, Last 4 Digits of Acct #]</v>
      </c>
    </row>
    <row r="34" spans="2:7" x14ac:dyDescent="0.25">
      <c r="B34" s="65" t="s">
        <v>242</v>
      </c>
      <c r="C34" s="66" t="s">
        <v>234</v>
      </c>
      <c r="D34" s="67" t="s">
        <v>235</v>
      </c>
      <c r="E34" s="361" t="s">
        <v>236</v>
      </c>
      <c r="G34" t="str">
        <f>'Balance Sheet'!B64</f>
        <v>[Credit Card Name, Acct Type, Last 4 Digits of Acct #]</v>
      </c>
    </row>
    <row r="35" spans="2:7" x14ac:dyDescent="0.25">
      <c r="B35" s="68" t="s">
        <v>237</v>
      </c>
      <c r="C35" s="69"/>
      <c r="D35" s="70"/>
      <c r="E35" s="71"/>
      <c r="G35" t="str">
        <f>'Balance Sheet'!B65</f>
        <v>Accrued Payables</v>
      </c>
    </row>
    <row r="36" spans="2:7" x14ac:dyDescent="0.25">
      <c r="B36" s="72" t="s">
        <v>237</v>
      </c>
      <c r="C36" s="69"/>
      <c r="D36" s="70"/>
      <c r="E36" s="71"/>
      <c r="G36" t="str">
        <f>'Balance Sheet'!B66</f>
        <v>[Insert New Current Liability Here]</v>
      </c>
    </row>
    <row r="37" spans="2:7" x14ac:dyDescent="0.25">
      <c r="B37" s="68" t="s">
        <v>336</v>
      </c>
      <c r="C37" s="73"/>
      <c r="D37" s="74"/>
      <c r="E37" s="70"/>
      <c r="G37" t="str">
        <f>'Balance Sheet'!B67</f>
        <v>[Insert New Current Liability Here]</v>
      </c>
    </row>
    <row r="38" spans="2:7" x14ac:dyDescent="0.25">
      <c r="B38" s="75" t="s">
        <v>336</v>
      </c>
      <c r="C38" s="76"/>
      <c r="D38" s="74"/>
      <c r="E38" s="77"/>
      <c r="G38" t="str">
        <f>'Balance Sheet'!B70</f>
        <v>Loans Payable</v>
      </c>
    </row>
    <row r="39" spans="2:7" x14ac:dyDescent="0.25">
      <c r="B39" s="428" t="s">
        <v>240</v>
      </c>
      <c r="C39" s="428"/>
      <c r="D39" s="428"/>
      <c r="E39" s="428"/>
      <c r="G39" t="str">
        <f>'Balance Sheet'!B71</f>
        <v>[Loan Provider, Acct Type, Last 4 Digits of Acct #]</v>
      </c>
    </row>
    <row r="40" spans="2:7" x14ac:dyDescent="0.25">
      <c r="G40" t="str">
        <f>'Balance Sheet'!B72</f>
        <v>[Loan Provider, Acct Type, Last 4 Digits of Acct #]</v>
      </c>
    </row>
    <row r="41" spans="2:7" x14ac:dyDescent="0.25">
      <c r="C41" s="64" t="s">
        <v>231</v>
      </c>
      <c r="D41" s="429" t="s">
        <v>232</v>
      </c>
      <c r="E41" s="430"/>
      <c r="G41" t="str">
        <f>'Balance Sheet'!B73</f>
        <v>[Loan Provider, Acct Type, Last 4 Digits of Acct #]</v>
      </c>
    </row>
    <row r="42" spans="2:7" x14ac:dyDescent="0.25">
      <c r="B42" s="65" t="s">
        <v>243</v>
      </c>
      <c r="C42" s="66" t="s">
        <v>234</v>
      </c>
      <c r="D42" s="67" t="s">
        <v>235</v>
      </c>
      <c r="E42" s="361" t="s">
        <v>236</v>
      </c>
      <c r="G42" t="str">
        <f>'Balance Sheet'!B74</f>
        <v>Loans from Member</v>
      </c>
    </row>
    <row r="43" spans="2:7" x14ac:dyDescent="0.25">
      <c r="B43" s="68" t="s">
        <v>237</v>
      </c>
      <c r="C43" s="69"/>
      <c r="D43" s="70"/>
      <c r="E43" s="71"/>
      <c r="G43" t="str">
        <f>'Balance Sheet'!B75</f>
        <v>[Insert New LT Liability Here]</v>
      </c>
    </row>
    <row r="44" spans="2:7" x14ac:dyDescent="0.25">
      <c r="B44" s="72" t="s">
        <v>237</v>
      </c>
      <c r="C44" s="69"/>
      <c r="D44" s="70"/>
      <c r="E44" s="71"/>
      <c r="G44" t="str">
        <f>'Balance Sheet'!B76</f>
        <v>[Insert New LT Liability Here]</v>
      </c>
    </row>
    <row r="45" spans="2:7" x14ac:dyDescent="0.25">
      <c r="B45" s="68" t="s">
        <v>336</v>
      </c>
      <c r="C45" s="73"/>
      <c r="D45" s="74"/>
      <c r="E45" s="70"/>
      <c r="G45" t="str">
        <f>'Balance Sheet'!B80</f>
        <v>Member Investments</v>
      </c>
    </row>
    <row r="46" spans="2:7" x14ac:dyDescent="0.25">
      <c r="B46" s="75" t="s">
        <v>336</v>
      </c>
      <c r="C46" s="76"/>
      <c r="D46" s="74"/>
      <c r="E46" s="77"/>
      <c r="G46" t="str">
        <f>'Balance Sheet'!B81</f>
        <v>Member Draws</v>
      </c>
    </row>
    <row r="47" spans="2:7" x14ac:dyDescent="0.25">
      <c r="B47" s="428" t="s">
        <v>240</v>
      </c>
      <c r="C47" s="428"/>
      <c r="D47" s="428"/>
      <c r="E47" s="428"/>
      <c r="G47" t="str">
        <f>'Balance Sheet'!B82</f>
        <v>Retained Earnings</v>
      </c>
    </row>
    <row r="48" spans="2:7" x14ac:dyDescent="0.25">
      <c r="G48" t="str">
        <f>'Balance Sheet'!B83</f>
        <v>Net Income per Books</v>
      </c>
    </row>
    <row r="49" spans="2:7" x14ac:dyDescent="0.25">
      <c r="C49" s="64" t="s">
        <v>231</v>
      </c>
      <c r="D49" s="429" t="s">
        <v>232</v>
      </c>
      <c r="E49" s="430"/>
      <c r="G49" t="str">
        <f>'Income Statement'!B14</f>
        <v>Revenue</v>
      </c>
    </row>
    <row r="50" spans="2:7" x14ac:dyDescent="0.25">
      <c r="B50" s="65" t="s">
        <v>244</v>
      </c>
      <c r="C50" s="66" t="s">
        <v>234</v>
      </c>
      <c r="D50" s="67" t="s">
        <v>235</v>
      </c>
      <c r="E50" s="361" t="s">
        <v>236</v>
      </c>
      <c r="G50" t="str">
        <f>'Income Statement'!B15</f>
        <v>Less: Returns &amp; Allowances (Enter as a negative value)</v>
      </c>
    </row>
    <row r="51" spans="2:7" x14ac:dyDescent="0.25">
      <c r="B51" s="68" t="s">
        <v>237</v>
      </c>
      <c r="C51" s="69"/>
      <c r="D51" s="70"/>
      <c r="E51" s="71"/>
      <c r="G51" t="str">
        <f>'Income Statement'!B16</f>
        <v>Interest Income</v>
      </c>
    </row>
    <row r="52" spans="2:7" x14ac:dyDescent="0.25">
      <c r="B52" s="72" t="s">
        <v>237</v>
      </c>
      <c r="C52" s="69"/>
      <c r="D52" s="70"/>
      <c r="E52" s="71"/>
      <c r="G52" t="str">
        <f>'Income Statement'!B17</f>
        <v>Other Income (Refund)</v>
      </c>
    </row>
    <row r="53" spans="2:7" x14ac:dyDescent="0.25">
      <c r="B53" s="68" t="s">
        <v>336</v>
      </c>
      <c r="C53" s="73"/>
      <c r="D53" s="74"/>
      <c r="E53" s="70"/>
      <c r="G53" t="str">
        <f>'Income Statement'!B18</f>
        <v>Credit Card Rewards (Cash Back, CC Credit, etc.)</v>
      </c>
    </row>
    <row r="54" spans="2:7" x14ac:dyDescent="0.25">
      <c r="B54" s="75" t="s">
        <v>336</v>
      </c>
      <c r="C54" s="76"/>
      <c r="D54" s="74"/>
      <c r="E54" s="77"/>
      <c r="G54" t="str">
        <f>'Income Statement'!B19</f>
        <v>[Insert New Income Here]</v>
      </c>
    </row>
    <row r="55" spans="2:7" x14ac:dyDescent="0.25">
      <c r="B55" s="428" t="s">
        <v>240</v>
      </c>
      <c r="C55" s="428"/>
      <c r="D55" s="428"/>
      <c r="E55" s="428"/>
      <c r="G55" t="str">
        <f>'Income Statement'!B20</f>
        <v>[Insert New Income Here]</v>
      </c>
    </row>
    <row r="56" spans="2:7" x14ac:dyDescent="0.25">
      <c r="G56" t="str">
        <f>'Income Statement'!B21</f>
        <v>[Insert New Income Here]</v>
      </c>
    </row>
    <row r="57" spans="2:7" x14ac:dyDescent="0.25">
      <c r="C57" s="64" t="s">
        <v>231</v>
      </c>
      <c r="D57" s="429" t="s">
        <v>232</v>
      </c>
      <c r="E57" s="430"/>
      <c r="G57" t="str">
        <f>'Income Statement'!B22</f>
        <v>[Insert New Income Here]</v>
      </c>
    </row>
    <row r="58" spans="2:7" x14ac:dyDescent="0.25">
      <c r="B58" s="65" t="s">
        <v>245</v>
      </c>
      <c r="C58" s="66" t="s">
        <v>234</v>
      </c>
      <c r="D58" s="67" t="s">
        <v>235</v>
      </c>
      <c r="E58" s="361" t="s">
        <v>236</v>
      </c>
      <c r="G58" t="str">
        <f>'Income Statement'!B25</f>
        <v>Purchases</v>
      </c>
    </row>
    <row r="59" spans="2:7" x14ac:dyDescent="0.25">
      <c r="B59" s="68" t="s">
        <v>237</v>
      </c>
      <c r="C59" s="69"/>
      <c r="D59" s="70"/>
      <c r="E59" s="71"/>
      <c r="G59" t="str">
        <f>'Income Statement'!B26</f>
        <v>Supplies and Materials</v>
      </c>
    </row>
    <row r="60" spans="2:7" x14ac:dyDescent="0.25">
      <c r="B60" s="72" t="s">
        <v>237</v>
      </c>
      <c r="C60" s="69"/>
      <c r="D60" s="70"/>
      <c r="E60" s="71"/>
      <c r="G60" t="str">
        <f>'Income Statement'!B27</f>
        <v>Contract Labor</v>
      </c>
    </row>
    <row r="61" spans="2:7" x14ac:dyDescent="0.25">
      <c r="B61" s="68" t="s">
        <v>336</v>
      </c>
      <c r="C61" s="73"/>
      <c r="D61" s="74"/>
      <c r="E61" s="70"/>
      <c r="G61" t="str">
        <f>'Income Statement'!B28</f>
        <v>Salaries and Wages (COGS)</v>
      </c>
    </row>
    <row r="62" spans="2:7" x14ac:dyDescent="0.25">
      <c r="B62" s="75" t="s">
        <v>336</v>
      </c>
      <c r="C62" s="76"/>
      <c r="D62" s="74"/>
      <c r="E62" s="77"/>
      <c r="G62" t="str">
        <f>'Income Statement'!B29</f>
        <v>[Insert New COGS Expense Here]</v>
      </c>
    </row>
    <row r="63" spans="2:7" x14ac:dyDescent="0.25">
      <c r="B63" s="428" t="s">
        <v>240</v>
      </c>
      <c r="C63" s="428"/>
      <c r="D63" s="428"/>
      <c r="E63" s="428"/>
      <c r="G63" t="str">
        <f>'Income Statement'!B30</f>
        <v>[Insert New COGS Expense Here]</v>
      </c>
    </row>
    <row r="64" spans="2:7" x14ac:dyDescent="0.25">
      <c r="G64" t="str">
        <f>'Income Statement'!B33</f>
        <v>Accounting</v>
      </c>
    </row>
    <row r="65" spans="2:7" x14ac:dyDescent="0.25">
      <c r="C65" s="64" t="s">
        <v>231</v>
      </c>
      <c r="D65" s="429" t="s">
        <v>232</v>
      </c>
      <c r="E65" s="430"/>
      <c r="G65" t="str">
        <f>'Income Statement'!B34</f>
        <v>Advertising</v>
      </c>
    </row>
    <row r="66" spans="2:7" x14ac:dyDescent="0.25">
      <c r="B66" s="65" t="s">
        <v>246</v>
      </c>
      <c r="C66" s="66" t="s">
        <v>234</v>
      </c>
      <c r="D66" s="67" t="s">
        <v>235</v>
      </c>
      <c r="E66" s="361" t="s">
        <v>236</v>
      </c>
      <c r="G66" t="str">
        <f>'Income Statement'!B35</f>
        <v>Answering Service</v>
      </c>
    </row>
    <row r="67" spans="2:7" x14ac:dyDescent="0.25">
      <c r="B67" s="68" t="s">
        <v>237</v>
      </c>
      <c r="C67" s="69"/>
      <c r="D67" s="70"/>
      <c r="E67" s="71"/>
      <c r="G67" t="str">
        <f>'Income Statement'!B36</f>
        <v>Auto and Truck</v>
      </c>
    </row>
    <row r="68" spans="2:7" x14ac:dyDescent="0.25">
      <c r="B68" s="72" t="s">
        <v>237</v>
      </c>
      <c r="C68" s="69"/>
      <c r="D68" s="70"/>
      <c r="E68" s="71"/>
      <c r="G68" t="str">
        <f>'Income Statement'!B37</f>
        <v>Gasoline/Fuel</v>
      </c>
    </row>
    <row r="69" spans="2:7" x14ac:dyDescent="0.25">
      <c r="B69" s="68" t="s">
        <v>336</v>
      </c>
      <c r="C69" s="73"/>
      <c r="D69" s="74"/>
      <c r="E69" s="70"/>
      <c r="G69" t="str">
        <f>'Income Statement'!B38</f>
        <v>Bad Debts</v>
      </c>
    </row>
    <row r="70" spans="2:7" x14ac:dyDescent="0.25">
      <c r="B70" s="75" t="s">
        <v>336</v>
      </c>
      <c r="C70" s="76"/>
      <c r="D70" s="74"/>
      <c r="E70" s="77"/>
      <c r="G70" t="str">
        <f>'Income Statement'!B39</f>
        <v>Bank Service Charges</v>
      </c>
    </row>
    <row r="71" spans="2:7" x14ac:dyDescent="0.25">
      <c r="B71" s="428" t="s">
        <v>240</v>
      </c>
      <c r="C71" s="428"/>
      <c r="D71" s="428"/>
      <c r="E71" s="428"/>
      <c r="G71" t="str">
        <f>'Income Statement'!B40</f>
        <v>Charitable Contributions</v>
      </c>
    </row>
    <row r="72" spans="2:7" x14ac:dyDescent="0.25">
      <c r="G72" t="str">
        <f>'Income Statement'!B41</f>
        <v>Commissions Expense</v>
      </c>
    </row>
    <row r="73" spans="2:7" x14ac:dyDescent="0.25">
      <c r="C73" s="64" t="s">
        <v>231</v>
      </c>
      <c r="D73" s="429" t="s">
        <v>232</v>
      </c>
      <c r="E73" s="430"/>
      <c r="G73" t="str">
        <f>'Income Statement'!B42</f>
        <v>Delivery &amp; Freight</v>
      </c>
    </row>
    <row r="74" spans="2:7" x14ac:dyDescent="0.25">
      <c r="B74" s="65" t="s">
        <v>247</v>
      </c>
      <c r="C74" s="66" t="s">
        <v>234</v>
      </c>
      <c r="D74" s="67" t="s">
        <v>235</v>
      </c>
      <c r="E74" s="361" t="s">
        <v>236</v>
      </c>
      <c r="G74" t="str">
        <f>'Income Statement'!B43</f>
        <v>Depletion (except oil &amp; gas)</v>
      </c>
    </row>
    <row r="75" spans="2:7" x14ac:dyDescent="0.25">
      <c r="B75" s="68" t="s">
        <v>237</v>
      </c>
      <c r="C75" s="69"/>
      <c r="D75" s="70"/>
      <c r="E75" s="71"/>
      <c r="G75" t="str">
        <f>'Income Statement'!B44</f>
        <v>Dues and Subscriptions</v>
      </c>
    </row>
    <row r="76" spans="2:7" x14ac:dyDescent="0.25">
      <c r="B76" s="72" t="s">
        <v>237</v>
      </c>
      <c r="C76" s="69"/>
      <c r="D76" s="70"/>
      <c r="E76" s="71"/>
      <c r="G76" t="str">
        <f>'Income Statement'!B45</f>
        <v>Employee Benefit Program</v>
      </c>
    </row>
    <row r="77" spans="2:7" x14ac:dyDescent="0.25">
      <c r="B77" s="68" t="s">
        <v>336</v>
      </c>
      <c r="C77" s="73"/>
      <c r="D77" s="74"/>
      <c r="E77" s="70"/>
      <c r="G77" t="str">
        <f>'Income Statement'!B46</f>
        <v>Gifts</v>
      </c>
    </row>
    <row r="78" spans="2:7" x14ac:dyDescent="0.25">
      <c r="B78" s="75" t="s">
        <v>336</v>
      </c>
      <c r="C78" s="76"/>
      <c r="D78" s="74"/>
      <c r="E78" s="77"/>
      <c r="G78" t="str">
        <f>'Income Statement'!B47</f>
        <v>Insurance</v>
      </c>
    </row>
    <row r="79" spans="2:7" x14ac:dyDescent="0.25">
      <c r="B79" s="428" t="s">
        <v>240</v>
      </c>
      <c r="C79" s="428"/>
      <c r="D79" s="428"/>
      <c r="E79" s="428"/>
      <c r="G79" t="str">
        <f>'Income Statement'!B48</f>
        <v>Vehicle Insurance</v>
      </c>
    </row>
    <row r="80" spans="2:7" x14ac:dyDescent="0.25">
      <c r="G80" t="str">
        <f>'Income Statement'!B49</f>
        <v>Health Insurance</v>
      </c>
    </row>
    <row r="81" spans="2:7" x14ac:dyDescent="0.25">
      <c r="C81" s="64" t="s">
        <v>231</v>
      </c>
      <c r="D81" s="429" t="s">
        <v>232</v>
      </c>
      <c r="E81" s="430"/>
      <c r="G81" t="str">
        <f>'Income Statement'!B50</f>
        <v>Interest Expense</v>
      </c>
    </row>
    <row r="82" spans="2:7" x14ac:dyDescent="0.25">
      <c r="B82" s="65" t="s">
        <v>248</v>
      </c>
      <c r="C82" s="66" t="s">
        <v>234</v>
      </c>
      <c r="D82" s="67" t="s">
        <v>235</v>
      </c>
      <c r="E82" s="361" t="s">
        <v>236</v>
      </c>
      <c r="G82" t="str">
        <f>'Income Statement'!B51</f>
        <v>Cleaning Expense</v>
      </c>
    </row>
    <row r="83" spans="2:7" x14ac:dyDescent="0.25">
      <c r="B83" s="68" t="s">
        <v>237</v>
      </c>
      <c r="C83" s="69"/>
      <c r="D83" s="70"/>
      <c r="E83" s="71"/>
      <c r="G83" t="str">
        <f>'Income Statement'!B52</f>
        <v>Legal &amp; Professional</v>
      </c>
    </row>
    <row r="84" spans="2:7" x14ac:dyDescent="0.25">
      <c r="B84" s="72" t="s">
        <v>237</v>
      </c>
      <c r="C84" s="69"/>
      <c r="D84" s="70"/>
      <c r="E84" s="71"/>
      <c r="G84" t="str">
        <f>'Income Statement'!B53</f>
        <v>Licenses and Permits</v>
      </c>
    </row>
    <row r="85" spans="2:7" x14ac:dyDescent="0.25">
      <c r="B85" s="68" t="s">
        <v>336</v>
      </c>
      <c r="C85" s="73"/>
      <c r="D85" s="74"/>
      <c r="E85" s="70"/>
      <c r="G85" t="str">
        <f>'Income Statement'!B54</f>
        <v>Meals and Entertainment</v>
      </c>
    </row>
    <row r="86" spans="2:7" x14ac:dyDescent="0.25">
      <c r="B86" s="75" t="s">
        <v>336</v>
      </c>
      <c r="C86" s="76"/>
      <c r="D86" s="74"/>
      <c r="E86" s="77"/>
      <c r="G86" t="str">
        <f>'Income Statement'!B55</f>
        <v>Miscellaneous</v>
      </c>
    </row>
    <row r="87" spans="2:7" x14ac:dyDescent="0.25">
      <c r="B87" s="428" t="s">
        <v>240</v>
      </c>
      <c r="C87" s="428"/>
      <c r="D87" s="428"/>
      <c r="E87" s="428"/>
      <c r="G87" t="str">
        <f>'Income Statement'!B56</f>
        <v>Office Expense</v>
      </c>
    </row>
    <row r="88" spans="2:7" x14ac:dyDescent="0.25">
      <c r="G88" t="str">
        <f>'Income Statement'!B57</f>
        <v>Outside Services</v>
      </c>
    </row>
    <row r="89" spans="2:7" x14ac:dyDescent="0.25">
      <c r="G89" t="str">
        <f>'Income Statement'!B58</f>
        <v>Parking and Tolls</v>
      </c>
    </row>
    <row r="90" spans="2:7" x14ac:dyDescent="0.25">
      <c r="G90" t="str">
        <f>'Income Statement'!B59</f>
        <v>Postage</v>
      </c>
    </row>
    <row r="91" spans="2:7" x14ac:dyDescent="0.25">
      <c r="G91" t="str">
        <f>'Income Statement'!B60</f>
        <v>Printing</v>
      </c>
    </row>
    <row r="92" spans="2:7" x14ac:dyDescent="0.25">
      <c r="G92" t="str">
        <f>'Income Statement'!B61</f>
        <v>Rent Expense - Personal Property (example: equipment)</v>
      </c>
    </row>
    <row r="93" spans="2:7" x14ac:dyDescent="0.25">
      <c r="G93" t="str">
        <f>'Income Statement'!B62</f>
        <v>Rent Expense - Real Property (example: building/office space)</v>
      </c>
    </row>
    <row r="94" spans="2:7" x14ac:dyDescent="0.25">
      <c r="G94" t="str">
        <f>'Income Statement'!B63</f>
        <v>Repairs/Maintenance</v>
      </c>
    </row>
    <row r="95" spans="2:7" x14ac:dyDescent="0.25">
      <c r="G95" t="str">
        <f>'Income Statement'!B64</f>
        <v>Salaries and Wages</v>
      </c>
    </row>
    <row r="96" spans="2:7" x14ac:dyDescent="0.25">
      <c r="G96" t="str">
        <f>'Income Statement'!B65</f>
        <v>Security</v>
      </c>
    </row>
    <row r="97" spans="7:7" x14ac:dyDescent="0.25">
      <c r="G97" t="str">
        <f>'Income Statement'!B66</f>
        <v>Supplies &amp; Materials</v>
      </c>
    </row>
    <row r="98" spans="7:7" x14ac:dyDescent="0.25">
      <c r="G98" t="str">
        <f>'Income Statement'!B67</f>
        <v>Property Taxes - Real Estate</v>
      </c>
    </row>
    <row r="99" spans="7:7" x14ac:dyDescent="0.25">
      <c r="G99" t="str">
        <f>'Income Statement'!B68</f>
        <v>Property Taxes - Personal Property</v>
      </c>
    </row>
    <row r="100" spans="7:7" x14ac:dyDescent="0.25">
      <c r="G100" t="str">
        <f>'Income Statement'!B69</f>
        <v>Payroll Taxes</v>
      </c>
    </row>
    <row r="101" spans="7:7" x14ac:dyDescent="0.25">
      <c r="G101" t="str">
        <f>'Income Statement'!B70</f>
        <v>State Taxes (NYSFT)</v>
      </c>
    </row>
    <row r="102" spans="7:7" x14ac:dyDescent="0.25">
      <c r="G102" t="str">
        <f>'Income Statement'!B71</f>
        <v>State Taxes (PTET)</v>
      </c>
    </row>
    <row r="103" spans="7:7" x14ac:dyDescent="0.25">
      <c r="G103" t="str">
        <f>'Income Statement'!B72</f>
        <v>Sales Tax</v>
      </c>
    </row>
    <row r="104" spans="7:7" x14ac:dyDescent="0.25">
      <c r="G104" t="str">
        <f>'Income Statement'!B73</f>
        <v>Telephone/Cell Phone</v>
      </c>
    </row>
    <row r="105" spans="7:7" x14ac:dyDescent="0.25">
      <c r="G105" t="str">
        <f>'Income Statement'!B74</f>
        <v>Small Tools</v>
      </c>
    </row>
    <row r="106" spans="7:7" x14ac:dyDescent="0.25">
      <c r="G106" t="str">
        <f>'Income Statement'!B75</f>
        <v>Travel</v>
      </c>
    </row>
    <row r="107" spans="7:7" x14ac:dyDescent="0.25">
      <c r="G107" t="str">
        <f>'Income Statement'!B76</f>
        <v>Uniforms</v>
      </c>
    </row>
    <row r="108" spans="7:7" x14ac:dyDescent="0.25">
      <c r="G108" t="str">
        <f>'Income Statement'!B77</f>
        <v>Utilities</v>
      </c>
    </row>
    <row r="109" spans="7:7" x14ac:dyDescent="0.25">
      <c r="G109" t="str">
        <f>'Income Statement'!B78</f>
        <v>Payroll Processing Fees</v>
      </c>
    </row>
    <row r="110" spans="7:7" x14ac:dyDescent="0.25">
      <c r="G110" t="str">
        <f>'Income Statement'!B79</f>
        <v>Ask My Accountant</v>
      </c>
    </row>
    <row r="111" spans="7:7" x14ac:dyDescent="0.25">
      <c r="G111" t="str">
        <f>'Income Statement'!B80</f>
        <v xml:space="preserve">Amortization Expense </v>
      </c>
    </row>
    <row r="112" spans="7:7" x14ac:dyDescent="0.25">
      <c r="G112" t="str">
        <f>'Income Statement'!B81</f>
        <v>Depreciation Expense</v>
      </c>
    </row>
    <row r="113" spans="7:7" x14ac:dyDescent="0.25">
      <c r="G113" t="str">
        <f>'Income Statement'!B82</f>
        <v>[Insert New Expense Here]</v>
      </c>
    </row>
    <row r="114" spans="7:7" x14ac:dyDescent="0.25">
      <c r="G114" t="str">
        <f>'Income Statement'!B83</f>
        <v>[Insert New Expense Here]</v>
      </c>
    </row>
    <row r="115" spans="7:7" x14ac:dyDescent="0.25">
      <c r="G115" t="str">
        <f>'Income Statement'!B84</f>
        <v>[Insert New Expense Here]</v>
      </c>
    </row>
    <row r="116" spans="7:7" x14ac:dyDescent="0.25">
      <c r="G116" t="str">
        <f>'Income Statement'!B85</f>
        <v>[Insert New Expense Here]</v>
      </c>
    </row>
  </sheetData>
  <sheetProtection sheet="1" objects="1" scenarios="1" formatCells="0" formatColumns="0" formatRows="0"/>
  <mergeCells count="24">
    <mergeCell ref="B39:E39"/>
    <mergeCell ref="B2:E3"/>
    <mergeCell ref="B5:E5"/>
    <mergeCell ref="B6:E6"/>
    <mergeCell ref="B7:E7"/>
    <mergeCell ref="D9:E9"/>
    <mergeCell ref="B15:E15"/>
    <mergeCell ref="D17:E17"/>
    <mergeCell ref="B23:E23"/>
    <mergeCell ref="D25:E25"/>
    <mergeCell ref="B31:E31"/>
    <mergeCell ref="D33:E33"/>
    <mergeCell ref="B87:E87"/>
    <mergeCell ref="D41:E41"/>
    <mergeCell ref="B47:E47"/>
    <mergeCell ref="D49:E49"/>
    <mergeCell ref="B55:E55"/>
    <mergeCell ref="D57:E57"/>
    <mergeCell ref="B63:E63"/>
    <mergeCell ref="D65:E65"/>
    <mergeCell ref="B71:E71"/>
    <mergeCell ref="D73:E73"/>
    <mergeCell ref="B79:E79"/>
    <mergeCell ref="D81:E81"/>
  </mergeCells>
  <dataValidations count="1">
    <dataValidation type="list" allowBlank="1" showInputMessage="1" showErrorMessage="1" sqref="C11:C14 C19:C22 C27:C30 C35:C38 C43:C46 C51:C54 C59:C62 C67:C70 C75:C78 C83:C86" xr:uid="{05EF6AF7-676D-47DE-ACF7-4409A00E11C7}">
      <formula1>$G$2:$G$116</formula1>
    </dataValidation>
  </dataValidations>
  <printOptions horizontalCentered="1"/>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7B6F-EA3B-44C9-9595-3B20F21F6B1F}">
  <sheetPr>
    <pageSetUpPr fitToPage="1"/>
  </sheetPr>
  <dimension ref="B1:B12"/>
  <sheetViews>
    <sheetView showGridLines="0" workbookViewId="0"/>
  </sheetViews>
  <sheetFormatPr defaultColWidth="8.7109375" defaultRowHeight="15" x14ac:dyDescent="0.25"/>
  <cols>
    <col min="1" max="1" width="2.5703125" style="63" customWidth="1"/>
    <col min="2" max="2" width="128.7109375" style="93" customWidth="1"/>
    <col min="3" max="16384" width="8.7109375" style="63"/>
  </cols>
  <sheetData>
    <row r="1" spans="2:2" ht="15.75" thickBot="1" x14ac:dyDescent="0.3">
      <c r="B1" s="63"/>
    </row>
    <row r="2" spans="2:2" ht="14.45" customHeight="1" x14ac:dyDescent="0.25">
      <c r="B2" s="365" t="s">
        <v>249</v>
      </c>
    </row>
    <row r="3" spans="2:2" ht="14.45" customHeight="1" x14ac:dyDescent="0.25">
      <c r="B3" s="366"/>
    </row>
    <row r="4" spans="2:2" ht="14.45" customHeight="1" x14ac:dyDescent="0.25">
      <c r="B4" s="366"/>
    </row>
    <row r="5" spans="2:2" ht="14.45" customHeight="1" x14ac:dyDescent="0.25">
      <c r="B5" s="366"/>
    </row>
    <row r="6" spans="2:2" ht="14.45" customHeight="1" x14ac:dyDescent="0.25">
      <c r="B6" s="366"/>
    </row>
    <row r="7" spans="2:2" x14ac:dyDescent="0.25">
      <c r="B7" s="366"/>
    </row>
    <row r="8" spans="2:2" x14ac:dyDescent="0.25">
      <c r="B8" s="366"/>
    </row>
    <row r="9" spans="2:2" x14ac:dyDescent="0.25">
      <c r="B9" s="366"/>
    </row>
    <row r="10" spans="2:2" ht="15" customHeight="1" thickBot="1" x14ac:dyDescent="0.3">
      <c r="B10" s="367"/>
    </row>
    <row r="11" spans="2:2" x14ac:dyDescent="0.25">
      <c r="B11" s="63"/>
    </row>
    <row r="12" spans="2:2" x14ac:dyDescent="0.25">
      <c r="B12" s="92" t="s">
        <v>45</v>
      </c>
    </row>
  </sheetData>
  <sheetProtection sheet="1" objects="1" scenarios="1" formatCells="0" formatColumns="0" formatRows="0"/>
  <mergeCells count="1">
    <mergeCell ref="B2:B10"/>
  </mergeCells>
  <pageMargins left="0.7" right="0.7" top="0.75" bottom="0.75" header="0.3" footer="0.3"/>
  <pageSetup scale="9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5612F-B549-441C-A1F3-F2119B281C9A}">
  <dimension ref="B1:N135"/>
  <sheetViews>
    <sheetView showGridLines="0" topLeftCell="A38" zoomScaleNormal="100" workbookViewId="0">
      <selection activeCell="B56" sqref="B56"/>
    </sheetView>
  </sheetViews>
  <sheetFormatPr defaultColWidth="9.140625" defaultRowHeight="15" x14ac:dyDescent="0.25"/>
  <cols>
    <col min="1" max="1" width="2.5703125" style="63" customWidth="1"/>
    <col min="2" max="2" width="54.85546875" style="63" bestFit="1" customWidth="1"/>
    <col min="3" max="3" width="18.5703125" style="63" customWidth="1"/>
    <col min="4" max="4" width="18.7109375" style="63" customWidth="1"/>
    <col min="5" max="5" width="2.5703125" style="63" customWidth="1"/>
    <col min="6" max="7" width="18.7109375" style="63" customWidth="1"/>
    <col min="8" max="8" width="2.5703125" style="63" customWidth="1"/>
    <col min="9" max="9" width="18.7109375" style="63" customWidth="1"/>
    <col min="10" max="10" width="2.5703125" style="96" customWidth="1"/>
    <col min="11" max="11" width="18.7109375" style="96" customWidth="1"/>
    <col min="12" max="12" width="18.7109375" style="63" customWidth="1"/>
    <col min="13" max="13" width="2.5703125" style="63" customWidth="1"/>
    <col min="14" max="14" width="22" style="63" bestFit="1" customWidth="1"/>
    <col min="15" max="16384" width="9.140625" style="63"/>
  </cols>
  <sheetData>
    <row r="1" spans="2:13" ht="15.75" thickBot="1" x14ac:dyDescent="0.3">
      <c r="B1" s="79"/>
      <c r="C1" s="79"/>
      <c r="D1" s="79"/>
      <c r="E1" s="79"/>
      <c r="F1" s="79"/>
      <c r="G1" s="79"/>
      <c r="H1" s="79"/>
      <c r="I1" s="79"/>
      <c r="J1" s="79"/>
      <c r="K1" s="79"/>
      <c r="L1" s="79"/>
      <c r="M1" s="79"/>
    </row>
    <row r="2" spans="2:13" ht="15" customHeight="1" x14ac:dyDescent="0.25">
      <c r="B2" s="368" t="s">
        <v>332</v>
      </c>
      <c r="C2" s="369"/>
      <c r="D2" s="369"/>
      <c r="E2" s="369"/>
      <c r="F2" s="369"/>
      <c r="G2" s="369"/>
      <c r="H2" s="369"/>
      <c r="I2" s="369"/>
      <c r="J2" s="369"/>
      <c r="K2" s="369"/>
      <c r="L2" s="370"/>
      <c r="M2" s="94"/>
    </row>
    <row r="3" spans="2:13" ht="15" customHeight="1" x14ac:dyDescent="0.25">
      <c r="B3" s="371"/>
      <c r="C3" s="372"/>
      <c r="D3" s="372"/>
      <c r="E3" s="372"/>
      <c r="F3" s="372"/>
      <c r="G3" s="372"/>
      <c r="H3" s="372"/>
      <c r="I3" s="372"/>
      <c r="J3" s="372"/>
      <c r="K3" s="372"/>
      <c r="L3" s="373"/>
      <c r="M3" s="94"/>
    </row>
    <row r="4" spans="2:13" ht="15" customHeight="1" thickBot="1" x14ac:dyDescent="0.3">
      <c r="B4" s="374"/>
      <c r="C4" s="375"/>
      <c r="D4" s="375"/>
      <c r="E4" s="375"/>
      <c r="F4" s="375"/>
      <c r="G4" s="375"/>
      <c r="H4" s="375"/>
      <c r="I4" s="375"/>
      <c r="J4" s="375"/>
      <c r="K4" s="375"/>
      <c r="L4" s="376"/>
      <c r="M4" s="94"/>
    </row>
    <row r="6" spans="2:13" x14ac:dyDescent="0.25">
      <c r="B6" s="377" t="s">
        <v>121</v>
      </c>
      <c r="C6" s="377"/>
      <c r="D6" s="377"/>
      <c r="E6" s="377"/>
      <c r="F6" s="377"/>
      <c r="G6" s="377"/>
      <c r="H6" s="377"/>
      <c r="I6" s="377"/>
      <c r="J6" s="377"/>
      <c r="K6" s="377"/>
      <c r="L6" s="377"/>
      <c r="M6" s="95"/>
    </row>
    <row r="7" spans="2:13" x14ac:dyDescent="0.25">
      <c r="B7" s="390" t="s">
        <v>122</v>
      </c>
      <c r="C7" s="390"/>
      <c r="D7" s="390"/>
      <c r="E7" s="390"/>
      <c r="F7" s="390"/>
      <c r="G7" s="390"/>
      <c r="H7" s="390"/>
      <c r="I7" s="390"/>
      <c r="J7" s="390"/>
      <c r="K7" s="390"/>
      <c r="L7" s="390"/>
      <c r="M7" s="78"/>
    </row>
    <row r="8" spans="2:13" x14ac:dyDescent="0.25">
      <c r="B8" s="389" t="s">
        <v>123</v>
      </c>
      <c r="C8" s="389"/>
      <c r="D8" s="389"/>
      <c r="E8" s="389"/>
      <c r="F8" s="389"/>
      <c r="G8" s="389"/>
      <c r="H8" s="389"/>
      <c r="I8" s="389"/>
      <c r="J8" s="389"/>
      <c r="K8" s="389"/>
      <c r="L8" s="389"/>
      <c r="M8" s="79"/>
    </row>
    <row r="9" spans="2:13" ht="15.75" thickBot="1" x14ac:dyDescent="0.3">
      <c r="B9" s="96"/>
    </row>
    <row r="10" spans="2:13" ht="15.75" customHeight="1" x14ac:dyDescent="0.25">
      <c r="C10" s="378" t="s">
        <v>124</v>
      </c>
      <c r="D10" s="379"/>
      <c r="F10" s="378" t="s">
        <v>125</v>
      </c>
      <c r="G10" s="382"/>
      <c r="H10" s="382"/>
      <c r="I10" s="382"/>
      <c r="J10" s="382"/>
      <c r="K10" s="382"/>
      <c r="L10" s="379"/>
    </row>
    <row r="11" spans="2:13" ht="15.75" thickBot="1" x14ac:dyDescent="0.3">
      <c r="C11" s="380"/>
      <c r="D11" s="381"/>
      <c r="F11" s="380"/>
      <c r="G11" s="383"/>
      <c r="H11" s="383"/>
      <c r="I11" s="383"/>
      <c r="J11" s="383"/>
      <c r="K11" s="383"/>
      <c r="L11" s="381"/>
    </row>
    <row r="12" spans="2:13" ht="15.75" thickBot="1" x14ac:dyDescent="0.3">
      <c r="C12" s="384" t="e">
        <f>B8-364</f>
        <v>#VALUE!</v>
      </c>
      <c r="D12" s="385"/>
      <c r="F12" s="386" t="str">
        <f>TEXT(B8,"MM/DD/YYYY")&amp;" PRELIMINARY"</f>
        <v>12/31/20xx PRELIMINARY</v>
      </c>
      <c r="G12" s="387"/>
      <c r="H12" s="182"/>
      <c r="I12" s="183" t="s">
        <v>49</v>
      </c>
      <c r="J12" s="184"/>
      <c r="K12" s="388" t="str">
        <f>TEXT(B8,"MM/DD/YYYY")&amp;" FINAL"</f>
        <v>12/31/20xx FINAL</v>
      </c>
      <c r="L12" s="385"/>
    </row>
    <row r="13" spans="2:13" x14ac:dyDescent="0.25">
      <c r="B13" s="185" t="s">
        <v>126</v>
      </c>
      <c r="C13" s="97"/>
      <c r="D13" s="98"/>
      <c r="E13" s="99"/>
      <c r="F13" s="97"/>
      <c r="G13" s="100"/>
      <c r="H13" s="101"/>
      <c r="I13" s="102"/>
      <c r="J13" s="103"/>
      <c r="K13" s="104"/>
      <c r="L13" s="105"/>
      <c r="M13" s="106"/>
    </row>
    <row r="14" spans="2:13" x14ac:dyDescent="0.25">
      <c r="B14" s="186" t="s">
        <v>127</v>
      </c>
      <c r="C14" s="107"/>
      <c r="D14" s="105"/>
      <c r="E14" s="99"/>
      <c r="F14" s="107"/>
      <c r="G14" s="108"/>
      <c r="H14" s="101"/>
      <c r="I14" s="102"/>
      <c r="J14" s="103"/>
      <c r="K14" s="104"/>
      <c r="L14" s="105"/>
      <c r="M14" s="106"/>
    </row>
    <row r="15" spans="2:13" x14ac:dyDescent="0.25">
      <c r="B15" s="187" t="s">
        <v>128</v>
      </c>
      <c r="C15" s="109"/>
      <c r="D15" s="105"/>
      <c r="E15" s="99"/>
      <c r="F15" s="109"/>
      <c r="G15" s="108"/>
      <c r="H15" s="101"/>
      <c r="I15" s="110"/>
      <c r="J15" s="103"/>
      <c r="K15" s="101"/>
      <c r="L15" s="105"/>
      <c r="M15" s="106"/>
    </row>
    <row r="16" spans="2:13" x14ac:dyDescent="0.25">
      <c r="B16" s="188" t="str">
        <f>'Bank Acc 1'!B8</f>
        <v>[Bank Name, Acct Type, Last 4 Digits of Acct #]</v>
      </c>
      <c r="C16" s="112"/>
      <c r="D16" s="105"/>
      <c r="E16" s="99"/>
      <c r="F16" s="113">
        <f>'Bank Acc 1'!N123</f>
        <v>0</v>
      </c>
      <c r="G16" s="108"/>
      <c r="H16" s="101"/>
      <c r="I16" s="114"/>
      <c r="J16" s="103"/>
      <c r="K16" s="115">
        <f>F16+I16</f>
        <v>0</v>
      </c>
      <c r="L16" s="105"/>
      <c r="M16" s="106"/>
    </row>
    <row r="17" spans="2:13" x14ac:dyDescent="0.25">
      <c r="B17" s="188" t="str">
        <f>'Bank Acc 2'!B8</f>
        <v>[Bank Name, Acct Type, Last 4 Digits of Acct #]</v>
      </c>
      <c r="C17" s="112"/>
      <c r="D17" s="105"/>
      <c r="E17" s="99"/>
      <c r="F17" s="113">
        <f>'Bank Acc 2'!N123</f>
        <v>0</v>
      </c>
      <c r="G17" s="108"/>
      <c r="H17" s="101"/>
      <c r="I17" s="114"/>
      <c r="J17" s="103"/>
      <c r="K17" s="115">
        <f>F17+I17</f>
        <v>0</v>
      </c>
      <c r="L17" s="105"/>
      <c r="M17" s="106"/>
    </row>
    <row r="18" spans="2:13" x14ac:dyDescent="0.25">
      <c r="B18" s="188" t="str">
        <f>'Bank Acc 3'!B8</f>
        <v>[Bank Name, Acct Type, Last 4 Digits of Acct #]</v>
      </c>
      <c r="C18" s="112"/>
      <c r="D18" s="105"/>
      <c r="E18" s="99"/>
      <c r="F18" s="113">
        <f>'Bank Acc 3'!N123</f>
        <v>0</v>
      </c>
      <c r="G18" s="108"/>
      <c r="H18" s="101"/>
      <c r="I18" s="114"/>
      <c r="J18" s="103"/>
      <c r="K18" s="115">
        <f t="shared" ref="K18:K23" si="0">F18+I18</f>
        <v>0</v>
      </c>
      <c r="L18" s="105"/>
      <c r="M18" s="106"/>
    </row>
    <row r="19" spans="2:13" x14ac:dyDescent="0.25">
      <c r="B19" s="188" t="s">
        <v>273</v>
      </c>
      <c r="C19" s="112"/>
      <c r="D19" s="105"/>
      <c r="E19" s="99"/>
      <c r="F19" s="113">
        <f>'Cash on Hand'!N122</f>
        <v>0</v>
      </c>
      <c r="G19" s="108"/>
      <c r="H19" s="101"/>
      <c r="I19" s="114"/>
      <c r="J19" s="103"/>
      <c r="K19" s="115">
        <f t="shared" si="0"/>
        <v>0</v>
      </c>
      <c r="L19" s="105"/>
      <c r="M19" s="106"/>
    </row>
    <row r="20" spans="2:13" x14ac:dyDescent="0.25">
      <c r="B20" s="189" t="s">
        <v>129</v>
      </c>
      <c r="C20" s="112"/>
      <c r="D20" s="105"/>
      <c r="E20" s="99"/>
      <c r="F20" s="112"/>
      <c r="G20" s="108"/>
      <c r="H20" s="101"/>
      <c r="I20" s="114"/>
      <c r="J20" s="103"/>
      <c r="K20" s="115">
        <f t="shared" si="0"/>
        <v>0</v>
      </c>
      <c r="L20" s="105"/>
      <c r="M20" s="106"/>
    </row>
    <row r="21" spans="2:13" x14ac:dyDescent="0.25">
      <c r="B21" s="189" t="s">
        <v>130</v>
      </c>
      <c r="C21" s="112"/>
      <c r="D21" s="105"/>
      <c r="E21" s="99"/>
      <c r="F21" s="112"/>
      <c r="G21" s="108"/>
      <c r="H21" s="101"/>
      <c r="I21" s="114"/>
      <c r="J21" s="103"/>
      <c r="K21" s="115">
        <f t="shared" si="0"/>
        <v>0</v>
      </c>
      <c r="L21" s="105"/>
      <c r="M21" s="106"/>
    </row>
    <row r="22" spans="2:13" hidden="1" x14ac:dyDescent="0.25">
      <c r="B22" s="189" t="s">
        <v>131</v>
      </c>
      <c r="C22" s="112"/>
      <c r="D22" s="105"/>
      <c r="E22" s="99"/>
      <c r="F22" s="112"/>
      <c r="G22" s="108"/>
      <c r="H22" s="101"/>
      <c r="I22" s="114"/>
      <c r="J22" s="103"/>
      <c r="K22" s="115">
        <f t="shared" si="0"/>
        <v>0</v>
      </c>
      <c r="L22" s="105"/>
      <c r="M22" s="106"/>
    </row>
    <row r="23" spans="2:13" hidden="1" x14ac:dyDescent="0.25">
      <c r="B23" s="189" t="s">
        <v>131</v>
      </c>
      <c r="C23" s="116"/>
      <c r="D23" s="117"/>
      <c r="E23" s="99"/>
      <c r="F23" s="116"/>
      <c r="G23" s="118"/>
      <c r="H23" s="101"/>
      <c r="I23" s="114"/>
      <c r="J23" s="103"/>
      <c r="K23" s="119">
        <f t="shared" si="0"/>
        <v>0</v>
      </c>
      <c r="L23" s="117"/>
      <c r="M23" s="106"/>
    </row>
    <row r="24" spans="2:13" x14ac:dyDescent="0.25">
      <c r="B24" s="190" t="s">
        <v>132</v>
      </c>
      <c r="C24" s="120"/>
      <c r="D24" s="121">
        <f>SUM(C16:C23)</f>
        <v>0</v>
      </c>
      <c r="E24" s="99"/>
      <c r="F24" s="120"/>
      <c r="G24" s="122">
        <f>SUM(F16:F23)</f>
        <v>0</v>
      </c>
      <c r="H24" s="101"/>
      <c r="I24" s="123"/>
      <c r="J24" s="103"/>
      <c r="K24" s="124"/>
      <c r="L24" s="121">
        <f>SUM(K16:K23)</f>
        <v>0</v>
      </c>
      <c r="M24" s="106"/>
    </row>
    <row r="25" spans="2:13" x14ac:dyDescent="0.25">
      <c r="B25" s="187" t="s">
        <v>133</v>
      </c>
      <c r="C25" s="109"/>
      <c r="D25" s="105"/>
      <c r="E25" s="99"/>
      <c r="F25" s="109"/>
      <c r="G25" s="108"/>
      <c r="H25" s="101"/>
      <c r="I25" s="123"/>
      <c r="J25" s="103"/>
      <c r="K25" s="115"/>
      <c r="L25" s="105"/>
      <c r="M25" s="106"/>
    </row>
    <row r="26" spans="2:13" x14ac:dyDescent="0.25">
      <c r="B26" s="188" t="s">
        <v>293</v>
      </c>
      <c r="C26" s="112"/>
      <c r="D26" s="105"/>
      <c r="E26" s="99"/>
      <c r="F26" s="113">
        <f>'Fixed Assets'!E10</f>
        <v>0</v>
      </c>
      <c r="G26" s="108"/>
      <c r="H26" s="101"/>
      <c r="I26" s="114"/>
      <c r="J26" s="103"/>
      <c r="K26" s="115">
        <f t="shared" ref="K26:K33" si="1">F26+I26</f>
        <v>0</v>
      </c>
      <c r="L26" s="105"/>
      <c r="M26" s="106"/>
    </row>
    <row r="27" spans="2:13" x14ac:dyDescent="0.25">
      <c r="B27" s="191" t="str">
        <f>"Less: Accum Depr "&amp;B26</f>
        <v>Less: Accum Depr Automobiles/Transportation Equipment</v>
      </c>
      <c r="C27" s="112"/>
      <c r="D27" s="105"/>
      <c r="E27" s="99"/>
      <c r="F27" s="113">
        <f>-'Fixed Assets'!K10</f>
        <v>0</v>
      </c>
      <c r="G27" s="108"/>
      <c r="H27" s="101"/>
      <c r="I27" s="114"/>
      <c r="J27" s="103"/>
      <c r="K27" s="115">
        <f t="shared" si="1"/>
        <v>0</v>
      </c>
      <c r="L27" s="105"/>
      <c r="M27" s="106"/>
    </row>
    <row r="28" spans="2:13" x14ac:dyDescent="0.25">
      <c r="B28" s="188" t="s">
        <v>136</v>
      </c>
      <c r="C28" s="112"/>
      <c r="D28" s="105"/>
      <c r="E28" s="99"/>
      <c r="F28" s="113">
        <f>'Fixed Assets'!E11</f>
        <v>0</v>
      </c>
      <c r="G28" s="108"/>
      <c r="H28" s="101"/>
      <c r="I28" s="114"/>
      <c r="J28" s="103"/>
      <c r="K28" s="115">
        <f t="shared" si="1"/>
        <v>0</v>
      </c>
      <c r="L28" s="105"/>
      <c r="M28" s="106"/>
    </row>
    <row r="29" spans="2:13" x14ac:dyDescent="0.25">
      <c r="B29" s="191" t="str">
        <f>"Less: Accum Depr "&amp;B28</f>
        <v>Less: Accum Depr Furniture &amp; Fixtures</v>
      </c>
      <c r="C29" s="112"/>
      <c r="D29" s="105"/>
      <c r="E29" s="99"/>
      <c r="F29" s="113">
        <f>-'Fixed Assets'!K11</f>
        <v>0</v>
      </c>
      <c r="G29" s="108"/>
      <c r="H29" s="101"/>
      <c r="I29" s="114"/>
      <c r="J29" s="103"/>
      <c r="K29" s="115">
        <f t="shared" si="1"/>
        <v>0</v>
      </c>
      <c r="L29" s="105"/>
      <c r="M29" s="106"/>
    </row>
    <row r="30" spans="2:13" x14ac:dyDescent="0.25">
      <c r="B30" s="188" t="s">
        <v>135</v>
      </c>
      <c r="C30" s="112"/>
      <c r="D30" s="105"/>
      <c r="E30" s="99"/>
      <c r="F30" s="113">
        <f>'Fixed Assets'!E12</f>
        <v>0</v>
      </c>
      <c r="G30" s="108"/>
      <c r="H30" s="101"/>
      <c r="I30" s="114"/>
      <c r="J30" s="103"/>
      <c r="K30" s="115">
        <f t="shared" si="1"/>
        <v>0</v>
      </c>
      <c r="L30" s="105"/>
      <c r="M30" s="106"/>
    </row>
    <row r="31" spans="2:13" x14ac:dyDescent="0.25">
      <c r="B31" s="191" t="str">
        <f>"Less: Accum Depr "&amp;B30</f>
        <v>Less: Accum Depr Machinery &amp; Equipment</v>
      </c>
      <c r="C31" s="112"/>
      <c r="D31" s="105"/>
      <c r="E31" s="99"/>
      <c r="F31" s="113">
        <f>-'Fixed Assets'!K12</f>
        <v>0</v>
      </c>
      <c r="G31" s="108"/>
      <c r="H31" s="101"/>
      <c r="I31" s="114"/>
      <c r="J31" s="103"/>
      <c r="K31" s="115">
        <f t="shared" si="1"/>
        <v>0</v>
      </c>
      <c r="L31" s="105"/>
      <c r="M31" s="106"/>
    </row>
    <row r="32" spans="2:13" x14ac:dyDescent="0.25">
      <c r="B32" s="188" t="s">
        <v>134</v>
      </c>
      <c r="C32" s="112"/>
      <c r="D32" s="105"/>
      <c r="E32" s="99"/>
      <c r="F32" s="113">
        <f>'Fixed Assets'!E13</f>
        <v>0</v>
      </c>
      <c r="G32" s="108"/>
      <c r="H32" s="101"/>
      <c r="I32" s="114"/>
      <c r="J32" s="103"/>
      <c r="K32" s="115">
        <f t="shared" si="1"/>
        <v>0</v>
      </c>
      <c r="L32" s="105"/>
      <c r="M32" s="106"/>
    </row>
    <row r="33" spans="2:13" x14ac:dyDescent="0.25">
      <c r="B33" s="191" t="str">
        <f>"Less: Accum Depr "&amp;B32</f>
        <v>Less: Accum Depr Buildings</v>
      </c>
      <c r="C33" s="112"/>
      <c r="D33" s="105"/>
      <c r="E33" s="99"/>
      <c r="F33" s="113">
        <f>-'Fixed Assets'!K13</f>
        <v>0</v>
      </c>
      <c r="G33" s="108"/>
      <c r="H33" s="101"/>
      <c r="I33" s="114"/>
      <c r="J33" s="103"/>
      <c r="K33" s="115">
        <f t="shared" si="1"/>
        <v>0</v>
      </c>
      <c r="L33" s="105"/>
      <c r="M33" s="106"/>
    </row>
    <row r="34" spans="2:13" x14ac:dyDescent="0.25">
      <c r="B34" s="188" t="s">
        <v>294</v>
      </c>
      <c r="C34" s="112"/>
      <c r="D34" s="105"/>
      <c r="E34" s="99"/>
      <c r="F34" s="113">
        <f>'Fixed Assets'!E14</f>
        <v>0</v>
      </c>
      <c r="G34" s="108"/>
      <c r="H34" s="101"/>
      <c r="I34" s="114"/>
      <c r="J34" s="103"/>
      <c r="K34" s="115">
        <f t="shared" ref="K34:K36" si="2">F34+I34</f>
        <v>0</v>
      </c>
      <c r="L34" s="105"/>
      <c r="M34" s="106"/>
    </row>
    <row r="35" spans="2:13" x14ac:dyDescent="0.25">
      <c r="B35" s="191" t="str">
        <f>"Less: Accum Depr "&amp;B34</f>
        <v>Less: Accum Depr Improvements</v>
      </c>
      <c r="C35" s="112"/>
      <c r="D35" s="105"/>
      <c r="E35" s="99"/>
      <c r="F35" s="113">
        <f>-'Fixed Assets'!K14</f>
        <v>0</v>
      </c>
      <c r="G35" s="108"/>
      <c r="H35" s="101"/>
      <c r="I35" s="114"/>
      <c r="J35" s="103"/>
      <c r="K35" s="115">
        <f t="shared" si="2"/>
        <v>0</v>
      </c>
      <c r="L35" s="105"/>
      <c r="M35" s="106"/>
    </row>
    <row r="36" spans="2:13" x14ac:dyDescent="0.25">
      <c r="B36" s="188" t="s">
        <v>137</v>
      </c>
      <c r="C36" s="112"/>
      <c r="D36" s="105"/>
      <c r="E36" s="99"/>
      <c r="F36" s="113">
        <f>'Fixed Assets'!E15</f>
        <v>0</v>
      </c>
      <c r="G36" s="108"/>
      <c r="H36" s="101"/>
      <c r="I36" s="114"/>
      <c r="J36" s="103"/>
      <c r="K36" s="115">
        <f t="shared" si="2"/>
        <v>0</v>
      </c>
      <c r="L36" s="105"/>
      <c r="M36" s="106"/>
    </row>
    <row r="37" spans="2:13" x14ac:dyDescent="0.25">
      <c r="B37" s="190" t="s">
        <v>138</v>
      </c>
      <c r="C37" s="125"/>
      <c r="D37" s="126">
        <f>SUM(C25:C36)</f>
        <v>0</v>
      </c>
      <c r="E37" s="99"/>
      <c r="F37" s="125"/>
      <c r="G37" s="127">
        <f>SUM(F25:F36)</f>
        <v>0</v>
      </c>
      <c r="H37" s="101"/>
      <c r="I37" s="123"/>
      <c r="J37" s="103"/>
      <c r="K37" s="124"/>
      <c r="L37" s="126">
        <f>SUM(K25:K36)</f>
        <v>0</v>
      </c>
      <c r="M37" s="106"/>
    </row>
    <row r="38" spans="2:13" x14ac:dyDescent="0.25">
      <c r="B38" s="187" t="s">
        <v>139</v>
      </c>
      <c r="C38" s="109"/>
      <c r="D38" s="105"/>
      <c r="E38" s="99"/>
      <c r="F38" s="109"/>
      <c r="G38" s="108"/>
      <c r="H38" s="101"/>
      <c r="I38" s="123"/>
      <c r="J38" s="103"/>
      <c r="K38" s="115"/>
      <c r="L38" s="105"/>
      <c r="M38" s="106"/>
    </row>
    <row r="39" spans="2:13" x14ac:dyDescent="0.25">
      <c r="B39" s="188" t="s">
        <v>296</v>
      </c>
      <c r="C39" s="112"/>
      <c r="D39" s="105"/>
      <c r="E39" s="99"/>
      <c r="F39" s="113">
        <f>'Fixed Assets'!E16</f>
        <v>0</v>
      </c>
      <c r="G39" s="108"/>
      <c r="H39" s="101"/>
      <c r="I39" s="114"/>
      <c r="J39" s="103"/>
      <c r="K39" s="115">
        <f t="shared" ref="K39:K41" si="3">F39+I39</f>
        <v>0</v>
      </c>
      <c r="L39" s="105"/>
      <c r="M39" s="106"/>
    </row>
    <row r="40" spans="2:13" x14ac:dyDescent="0.25">
      <c r="B40" s="191" t="str">
        <f>"Less: Accum Amort "&amp;B39</f>
        <v>Less: Accum Amort Intangible</v>
      </c>
      <c r="C40" s="112"/>
      <c r="D40" s="105"/>
      <c r="E40" s="99"/>
      <c r="F40" s="113">
        <f>-'Fixed Assets'!K16</f>
        <v>0</v>
      </c>
      <c r="G40" s="108"/>
      <c r="H40" s="101"/>
      <c r="I40" s="114"/>
      <c r="J40" s="103"/>
      <c r="K40" s="115">
        <f t="shared" si="3"/>
        <v>0</v>
      </c>
      <c r="L40" s="105"/>
      <c r="M40" s="106"/>
    </row>
    <row r="41" spans="2:13" hidden="1" x14ac:dyDescent="0.25">
      <c r="B41" s="188" t="s">
        <v>140</v>
      </c>
      <c r="C41" s="112"/>
      <c r="D41" s="105"/>
      <c r="E41" s="99"/>
      <c r="F41" s="112"/>
      <c r="G41" s="108"/>
      <c r="H41" s="101"/>
      <c r="I41" s="114"/>
      <c r="J41" s="103"/>
      <c r="K41" s="115">
        <f t="shared" si="3"/>
        <v>0</v>
      </c>
      <c r="L41" s="105"/>
      <c r="M41" s="106"/>
    </row>
    <row r="42" spans="2:13" hidden="1" x14ac:dyDescent="0.25">
      <c r="B42" s="188" t="s">
        <v>140</v>
      </c>
      <c r="C42" s="116"/>
      <c r="D42" s="117"/>
      <c r="E42" s="99"/>
      <c r="F42" s="116"/>
      <c r="G42" s="118"/>
      <c r="H42" s="101"/>
      <c r="I42" s="114"/>
      <c r="J42" s="103"/>
      <c r="K42" s="119">
        <f>F42+I42</f>
        <v>0</v>
      </c>
      <c r="L42" s="117"/>
      <c r="M42" s="106"/>
    </row>
    <row r="43" spans="2:13" x14ac:dyDescent="0.25">
      <c r="B43" s="190" t="s">
        <v>141</v>
      </c>
      <c r="C43" s="109"/>
      <c r="D43" s="128">
        <f>SUM(C39:C42)</f>
        <v>0</v>
      </c>
      <c r="E43" s="99"/>
      <c r="F43" s="109"/>
      <c r="G43" s="123">
        <f>SUM(F39:F42)</f>
        <v>0</v>
      </c>
      <c r="H43" s="101"/>
      <c r="I43" s="123"/>
      <c r="J43" s="103"/>
      <c r="K43" s="101"/>
      <c r="L43" s="128">
        <f>SUM(K39:K42)</f>
        <v>0</v>
      </c>
      <c r="M43" s="106"/>
    </row>
    <row r="44" spans="2:13" x14ac:dyDescent="0.25">
      <c r="B44" s="187" t="s">
        <v>142</v>
      </c>
      <c r="C44" s="109"/>
      <c r="D44" s="105"/>
      <c r="E44" s="99"/>
      <c r="F44" s="109"/>
      <c r="G44" s="108"/>
      <c r="H44" s="101"/>
      <c r="I44" s="123"/>
      <c r="J44" s="103"/>
      <c r="K44" s="101"/>
      <c r="L44" s="105"/>
      <c r="M44" s="106"/>
    </row>
    <row r="45" spans="2:13" x14ac:dyDescent="0.25">
      <c r="B45" s="188" t="s">
        <v>143</v>
      </c>
      <c r="C45" s="112"/>
      <c r="D45" s="105"/>
      <c r="E45" s="99"/>
      <c r="F45" s="113">
        <f>C45-'Income Statement'!D137+'Income Statement'!D156</f>
        <v>0</v>
      </c>
      <c r="G45" s="108"/>
      <c r="H45" s="101"/>
      <c r="I45" s="114"/>
      <c r="J45" s="103"/>
      <c r="K45" s="115">
        <f t="shared" ref="K45:K48" si="4">F45+I45</f>
        <v>0</v>
      </c>
      <c r="L45" s="105"/>
      <c r="M45" s="106"/>
    </row>
    <row r="46" spans="2:13" x14ac:dyDescent="0.25">
      <c r="B46" s="188" t="s">
        <v>144</v>
      </c>
      <c r="C46" s="112"/>
      <c r="D46" s="105"/>
      <c r="E46" s="99"/>
      <c r="F46" s="112"/>
      <c r="G46" s="108"/>
      <c r="H46" s="101"/>
      <c r="I46" s="114"/>
      <c r="J46" s="103"/>
      <c r="K46" s="115">
        <f t="shared" si="4"/>
        <v>0</v>
      </c>
      <c r="L46" s="105"/>
      <c r="M46" s="106"/>
    </row>
    <row r="47" spans="2:13" hidden="1" x14ac:dyDescent="0.25">
      <c r="B47" s="188" t="s">
        <v>145</v>
      </c>
      <c r="C47" s="112"/>
      <c r="D47" s="105"/>
      <c r="E47" s="99"/>
      <c r="F47" s="112"/>
      <c r="G47" s="108"/>
      <c r="H47" s="101"/>
      <c r="I47" s="114"/>
      <c r="J47" s="103"/>
      <c r="K47" s="115">
        <f t="shared" si="4"/>
        <v>0</v>
      </c>
      <c r="L47" s="105"/>
      <c r="M47" s="106"/>
    </row>
    <row r="48" spans="2:13" hidden="1" x14ac:dyDescent="0.25">
      <c r="B48" s="188" t="s">
        <v>145</v>
      </c>
      <c r="C48" s="116"/>
      <c r="D48" s="117"/>
      <c r="E48" s="99"/>
      <c r="F48" s="116"/>
      <c r="G48" s="118"/>
      <c r="H48" s="101"/>
      <c r="I48" s="114"/>
      <c r="J48" s="103"/>
      <c r="K48" s="119">
        <f t="shared" si="4"/>
        <v>0</v>
      </c>
      <c r="L48" s="117"/>
      <c r="M48" s="106"/>
    </row>
    <row r="49" spans="2:14" ht="15.75" thickBot="1" x14ac:dyDescent="0.3">
      <c r="B49" s="190" t="s">
        <v>146</v>
      </c>
      <c r="C49" s="109"/>
      <c r="D49" s="129">
        <f>SUM(C45:C48)</f>
        <v>0</v>
      </c>
      <c r="E49" s="99"/>
      <c r="F49" s="109"/>
      <c r="G49" s="130">
        <f>SUM(F45:F48)</f>
        <v>0</v>
      </c>
      <c r="H49" s="101"/>
      <c r="I49" s="123"/>
      <c r="J49" s="103"/>
      <c r="K49" s="101"/>
      <c r="L49" s="129">
        <f>SUM(K45:K48)</f>
        <v>0</v>
      </c>
      <c r="M49" s="106"/>
    </row>
    <row r="50" spans="2:14" ht="15.75" thickBot="1" x14ac:dyDescent="0.3">
      <c r="B50" s="192" t="s">
        <v>147</v>
      </c>
      <c r="C50" s="109"/>
      <c r="D50" s="132">
        <f>SUM(D15:D49)</f>
        <v>0</v>
      </c>
      <c r="E50" s="99"/>
      <c r="F50" s="109"/>
      <c r="G50" s="133">
        <f>SUM(G15:G49)</f>
        <v>0</v>
      </c>
      <c r="H50" s="101"/>
      <c r="I50" s="123"/>
      <c r="J50" s="103"/>
      <c r="K50" s="101"/>
      <c r="L50" s="132">
        <f>SUM(L15:L49)</f>
        <v>0</v>
      </c>
      <c r="M50" s="106"/>
    </row>
    <row r="51" spans="2:14" ht="15.75" thickTop="1" x14ac:dyDescent="0.25">
      <c r="B51" s="193"/>
      <c r="C51" s="135"/>
      <c r="D51" s="136"/>
      <c r="E51" s="99"/>
      <c r="F51" s="109"/>
      <c r="G51" s="137"/>
      <c r="H51" s="101"/>
      <c r="I51" s="123"/>
      <c r="J51" s="103"/>
      <c r="K51" s="101"/>
      <c r="L51" s="138"/>
      <c r="M51" s="106"/>
      <c r="N51" s="203" t="s">
        <v>250</v>
      </c>
    </row>
    <row r="52" spans="2:14" x14ac:dyDescent="0.25">
      <c r="B52" s="194"/>
      <c r="C52" s="140"/>
      <c r="D52" s="141"/>
      <c r="E52" s="99"/>
      <c r="F52" s="109"/>
      <c r="G52" s="142"/>
      <c r="H52" s="101"/>
      <c r="I52" s="123"/>
      <c r="J52" s="103"/>
      <c r="K52" s="101"/>
      <c r="L52" s="143"/>
      <c r="M52" s="106"/>
      <c r="N52" s="204" t="s">
        <v>251</v>
      </c>
    </row>
    <row r="53" spans="2:14" x14ac:dyDescent="0.25">
      <c r="B53" s="194"/>
      <c r="C53" s="140"/>
      <c r="D53" s="141"/>
      <c r="E53" s="99"/>
      <c r="F53" s="109"/>
      <c r="G53" s="142"/>
      <c r="H53" s="101"/>
      <c r="I53" s="123"/>
      <c r="J53" s="103"/>
      <c r="K53" s="101"/>
      <c r="L53" s="144"/>
      <c r="M53" s="106"/>
      <c r="N53" s="205" t="s">
        <v>252</v>
      </c>
    </row>
    <row r="54" spans="2:14" x14ac:dyDescent="0.25">
      <c r="B54" s="195"/>
      <c r="C54" s="146"/>
      <c r="D54" s="147"/>
      <c r="E54" s="99"/>
      <c r="F54" s="109"/>
      <c r="G54" s="148"/>
      <c r="H54" s="101"/>
      <c r="I54" s="123"/>
      <c r="J54" s="103"/>
      <c r="K54" s="101"/>
      <c r="L54" s="149"/>
      <c r="M54" s="106"/>
      <c r="N54" s="206" t="s">
        <v>253</v>
      </c>
    </row>
    <row r="55" spans="2:14" x14ac:dyDescent="0.25">
      <c r="B55" s="196"/>
      <c r="C55" s="151"/>
      <c r="D55" s="152"/>
      <c r="E55" s="99"/>
      <c r="F55" s="153"/>
      <c r="G55" s="154"/>
      <c r="H55" s="155"/>
      <c r="I55" s="156"/>
      <c r="J55" s="157"/>
      <c r="K55" s="155"/>
      <c r="L55" s="158"/>
      <c r="M55" s="106"/>
      <c r="N55" s="207" t="s">
        <v>254</v>
      </c>
    </row>
    <row r="56" spans="2:14" x14ac:dyDescent="0.25">
      <c r="B56" s="185" t="s">
        <v>148</v>
      </c>
      <c r="C56" s="160"/>
      <c r="D56" s="105"/>
      <c r="E56" s="99"/>
      <c r="F56" s="109"/>
      <c r="G56" s="108"/>
      <c r="H56" s="101"/>
      <c r="I56" s="123"/>
      <c r="J56" s="103"/>
      <c r="K56" s="101"/>
      <c r="L56" s="105"/>
      <c r="M56" s="106"/>
    </row>
    <row r="57" spans="2:14" x14ac:dyDescent="0.25">
      <c r="B57" s="197" t="s">
        <v>149</v>
      </c>
      <c r="C57" s="109"/>
      <c r="D57" s="105"/>
      <c r="E57" s="99"/>
      <c r="F57" s="109"/>
      <c r="G57" s="161"/>
      <c r="H57" s="123"/>
      <c r="I57" s="123"/>
      <c r="J57" s="103"/>
      <c r="K57" s="101"/>
      <c r="L57" s="105"/>
      <c r="M57" s="106"/>
    </row>
    <row r="58" spans="2:14" x14ac:dyDescent="0.25">
      <c r="B58" s="187" t="s">
        <v>150</v>
      </c>
      <c r="C58" s="107"/>
      <c r="D58" s="105"/>
      <c r="E58" s="99"/>
      <c r="F58" s="107"/>
      <c r="G58" s="161"/>
      <c r="H58" s="123"/>
      <c r="I58" s="102"/>
      <c r="J58" s="103"/>
      <c r="K58" s="104"/>
      <c r="L58" s="105"/>
      <c r="M58" s="106"/>
    </row>
    <row r="59" spans="2:14" x14ac:dyDescent="0.25">
      <c r="B59" s="198" t="s">
        <v>151</v>
      </c>
      <c r="C59" s="112"/>
      <c r="D59" s="105"/>
      <c r="E59" s="99"/>
      <c r="F59" s="112"/>
      <c r="G59" s="161"/>
      <c r="H59" s="123"/>
      <c r="I59" s="114"/>
      <c r="J59" s="103"/>
      <c r="K59" s="115">
        <f t="shared" ref="K59:K60" si="5">F59+I59</f>
        <v>0</v>
      </c>
      <c r="L59" s="105"/>
      <c r="M59" s="106"/>
    </row>
    <row r="60" spans="2:14" x14ac:dyDescent="0.25">
      <c r="B60" s="198" t="s">
        <v>152</v>
      </c>
      <c r="C60" s="112"/>
      <c r="D60" s="105"/>
      <c r="E60" s="99"/>
      <c r="F60" s="112"/>
      <c r="G60" s="161"/>
      <c r="H60" s="123"/>
      <c r="I60" s="114"/>
      <c r="J60" s="103"/>
      <c r="K60" s="115">
        <f t="shared" si="5"/>
        <v>0</v>
      </c>
      <c r="L60" s="105"/>
      <c r="M60" s="106"/>
    </row>
    <row r="61" spans="2:14" x14ac:dyDescent="0.25">
      <c r="B61" s="199" t="s">
        <v>153</v>
      </c>
      <c r="C61" s="109"/>
      <c r="D61" s="105"/>
      <c r="E61" s="99"/>
      <c r="F61" s="109"/>
      <c r="G61" s="161"/>
      <c r="H61" s="123"/>
      <c r="I61" s="103"/>
      <c r="J61" s="103"/>
      <c r="K61" s="115"/>
      <c r="L61" s="105"/>
      <c r="M61" s="106"/>
    </row>
    <row r="62" spans="2:14" x14ac:dyDescent="0.25">
      <c r="B62" s="188" t="str">
        <f>'Credit Card Acc 1'!B8</f>
        <v>[Credit Card Name, Acct Type, Last 4 Digits of Acct #]</v>
      </c>
      <c r="C62" s="112"/>
      <c r="D62" s="105"/>
      <c r="E62" s="99"/>
      <c r="F62" s="113">
        <f>'Credit Card Acc 1'!N123</f>
        <v>0</v>
      </c>
      <c r="G62" s="161"/>
      <c r="H62" s="123"/>
      <c r="I62" s="114"/>
      <c r="J62" s="103"/>
      <c r="K62" s="115">
        <f t="shared" ref="K62:K67" si="6">F62+I62</f>
        <v>0</v>
      </c>
      <c r="L62" s="105"/>
      <c r="M62" s="106"/>
    </row>
    <row r="63" spans="2:14" x14ac:dyDescent="0.25">
      <c r="B63" s="188" t="str">
        <f>'Credit Card Acc 2'!B8</f>
        <v>[Credit Card Name, Acct Type, Last 4 Digits of Acct #]</v>
      </c>
      <c r="C63" s="112"/>
      <c r="D63" s="105"/>
      <c r="E63" s="99"/>
      <c r="F63" s="113">
        <f>'Credit Card Acc 2'!N123</f>
        <v>0</v>
      </c>
      <c r="G63" s="161"/>
      <c r="H63" s="123"/>
      <c r="I63" s="114"/>
      <c r="J63" s="103"/>
      <c r="K63" s="115">
        <f t="shared" si="6"/>
        <v>0</v>
      </c>
      <c r="L63" s="105"/>
      <c r="M63" s="106"/>
    </row>
    <row r="64" spans="2:14" x14ac:dyDescent="0.25">
      <c r="B64" s="188" t="str">
        <f>'Credit Card Acc 3'!B8</f>
        <v>[Credit Card Name, Acct Type, Last 4 Digits of Acct #]</v>
      </c>
      <c r="C64" s="112"/>
      <c r="D64" s="105"/>
      <c r="E64" s="99"/>
      <c r="F64" s="113">
        <f>'Credit Card Acc 3'!N123</f>
        <v>0</v>
      </c>
      <c r="G64" s="161"/>
      <c r="H64" s="123"/>
      <c r="I64" s="114"/>
      <c r="J64" s="103"/>
      <c r="K64" s="115">
        <f t="shared" si="6"/>
        <v>0</v>
      </c>
      <c r="L64" s="105"/>
      <c r="M64" s="106"/>
    </row>
    <row r="65" spans="2:13" x14ac:dyDescent="0.25">
      <c r="B65" s="198" t="s">
        <v>154</v>
      </c>
      <c r="C65" s="112"/>
      <c r="D65" s="105"/>
      <c r="E65" s="99"/>
      <c r="F65" s="112"/>
      <c r="G65" s="161"/>
      <c r="H65" s="123"/>
      <c r="I65" s="114"/>
      <c r="J65" s="103"/>
      <c r="K65" s="115">
        <f t="shared" si="6"/>
        <v>0</v>
      </c>
      <c r="L65" s="105"/>
      <c r="M65" s="106"/>
    </row>
    <row r="66" spans="2:13" hidden="1" x14ac:dyDescent="0.25">
      <c r="B66" s="198" t="s">
        <v>155</v>
      </c>
      <c r="C66" s="112"/>
      <c r="D66" s="105"/>
      <c r="E66" s="99"/>
      <c r="F66" s="112"/>
      <c r="G66" s="161"/>
      <c r="H66" s="123"/>
      <c r="I66" s="114"/>
      <c r="J66" s="103"/>
      <c r="K66" s="115">
        <f t="shared" si="6"/>
        <v>0</v>
      </c>
      <c r="L66" s="105"/>
      <c r="M66" s="106"/>
    </row>
    <row r="67" spans="2:13" hidden="1" x14ac:dyDescent="0.25">
      <c r="B67" s="198" t="s">
        <v>155</v>
      </c>
      <c r="C67" s="116"/>
      <c r="D67" s="117"/>
      <c r="E67" s="99"/>
      <c r="F67" s="116"/>
      <c r="G67" s="162"/>
      <c r="H67" s="123"/>
      <c r="I67" s="114"/>
      <c r="J67" s="103"/>
      <c r="K67" s="119">
        <f t="shared" si="6"/>
        <v>0</v>
      </c>
      <c r="L67" s="117"/>
      <c r="M67" s="106"/>
    </row>
    <row r="68" spans="2:13" x14ac:dyDescent="0.25">
      <c r="B68" s="200" t="s">
        <v>156</v>
      </c>
      <c r="C68" s="113"/>
      <c r="D68" s="163">
        <f>SUM(C59:C67)</f>
        <v>0</v>
      </c>
      <c r="E68" s="99"/>
      <c r="F68" s="113"/>
      <c r="G68" s="164">
        <f>SUM(F59:F67)</f>
        <v>0</v>
      </c>
      <c r="H68" s="123"/>
      <c r="I68" s="123"/>
      <c r="J68" s="103"/>
      <c r="K68" s="115"/>
      <c r="L68" s="163">
        <f>SUM(K59:K67)</f>
        <v>0</v>
      </c>
      <c r="M68" s="106"/>
    </row>
    <row r="69" spans="2:13" x14ac:dyDescent="0.25">
      <c r="B69" s="187" t="s">
        <v>157</v>
      </c>
      <c r="C69" s="109"/>
      <c r="D69" s="105"/>
      <c r="E69" s="99"/>
      <c r="F69" s="109"/>
      <c r="G69" s="161"/>
      <c r="H69" s="123"/>
      <c r="I69" s="123"/>
      <c r="J69" s="103"/>
      <c r="K69" s="101"/>
      <c r="L69" s="105"/>
      <c r="M69" s="106"/>
    </row>
    <row r="70" spans="2:13" x14ac:dyDescent="0.25">
      <c r="B70" s="199" t="s">
        <v>158</v>
      </c>
      <c r="C70" s="109"/>
      <c r="D70" s="105"/>
      <c r="E70" s="99"/>
      <c r="F70" s="109"/>
      <c r="G70" s="161"/>
      <c r="H70" s="123"/>
      <c r="I70" s="103"/>
      <c r="J70" s="103"/>
      <c r="K70" s="101"/>
      <c r="L70" s="105"/>
      <c r="M70" s="106"/>
    </row>
    <row r="71" spans="2:13" x14ac:dyDescent="0.25">
      <c r="B71" s="188" t="str">
        <f>'Loan Acc 1'!B8</f>
        <v>[Loan Provider, Acct Type, Last 4 Digits of Acct #]</v>
      </c>
      <c r="C71" s="112"/>
      <c r="D71" s="105"/>
      <c r="E71" s="99"/>
      <c r="F71" s="113">
        <f>'Loan Acc 1'!N123</f>
        <v>0</v>
      </c>
      <c r="G71" s="161"/>
      <c r="H71" s="123"/>
      <c r="I71" s="114"/>
      <c r="J71" s="103"/>
      <c r="K71" s="115">
        <f t="shared" ref="K71:K76" si="7">F71+I71</f>
        <v>0</v>
      </c>
      <c r="L71" s="105"/>
      <c r="M71" s="106"/>
    </row>
    <row r="72" spans="2:13" x14ac:dyDescent="0.25">
      <c r="B72" s="188" t="str">
        <f>'Loan Acc 2'!B8</f>
        <v>[Loan Provider, Acct Type, Last 4 Digits of Acct #]</v>
      </c>
      <c r="C72" s="112"/>
      <c r="D72" s="105"/>
      <c r="E72" s="99"/>
      <c r="F72" s="113">
        <f>'Loan Acc 2'!N123</f>
        <v>0</v>
      </c>
      <c r="G72" s="161"/>
      <c r="H72" s="123"/>
      <c r="I72" s="114"/>
      <c r="J72" s="103"/>
      <c r="K72" s="115">
        <f t="shared" si="7"/>
        <v>0</v>
      </c>
      <c r="L72" s="105"/>
      <c r="M72" s="106"/>
    </row>
    <row r="73" spans="2:13" x14ac:dyDescent="0.25">
      <c r="B73" s="188" t="str">
        <f>'Loan Acc 3'!B8</f>
        <v>[Loan Provider, Acct Type, Last 4 Digits of Acct #]</v>
      </c>
      <c r="C73" s="112"/>
      <c r="D73" s="105"/>
      <c r="E73" s="99"/>
      <c r="F73" s="113">
        <f>'Loan Acc 3'!N123</f>
        <v>0</v>
      </c>
      <c r="G73" s="161"/>
      <c r="H73" s="123"/>
      <c r="I73" s="114"/>
      <c r="J73" s="103"/>
      <c r="K73" s="115">
        <f t="shared" si="7"/>
        <v>0</v>
      </c>
      <c r="L73" s="105"/>
      <c r="M73" s="106"/>
    </row>
    <row r="74" spans="2:13" x14ac:dyDescent="0.25">
      <c r="B74" s="198" t="s">
        <v>159</v>
      </c>
      <c r="C74" s="112"/>
      <c r="D74" s="105"/>
      <c r="E74" s="99"/>
      <c r="F74" s="113">
        <f>C74+'Income Statement'!D136-'Income Statement'!D155</f>
        <v>0</v>
      </c>
      <c r="G74" s="161"/>
      <c r="H74" s="123"/>
      <c r="I74" s="114"/>
      <c r="J74" s="103"/>
      <c r="K74" s="115">
        <f t="shared" si="7"/>
        <v>0</v>
      </c>
      <c r="L74" s="105"/>
      <c r="M74" s="106"/>
    </row>
    <row r="75" spans="2:13" hidden="1" x14ac:dyDescent="0.25">
      <c r="B75" s="198" t="s">
        <v>160</v>
      </c>
      <c r="C75" s="112"/>
      <c r="D75" s="105"/>
      <c r="E75" s="99"/>
      <c r="F75" s="112"/>
      <c r="G75" s="161"/>
      <c r="H75" s="123"/>
      <c r="I75" s="114"/>
      <c r="J75" s="103"/>
      <c r="K75" s="115">
        <f t="shared" si="7"/>
        <v>0</v>
      </c>
      <c r="L75" s="105"/>
      <c r="M75" s="106"/>
    </row>
    <row r="76" spans="2:13" hidden="1" x14ac:dyDescent="0.25">
      <c r="B76" s="198" t="s">
        <v>160</v>
      </c>
      <c r="C76" s="112"/>
      <c r="D76" s="105"/>
      <c r="E76" s="99"/>
      <c r="F76" s="112"/>
      <c r="G76" s="161"/>
      <c r="H76" s="123"/>
      <c r="I76" s="114"/>
      <c r="J76" s="103"/>
      <c r="K76" s="115">
        <f t="shared" si="7"/>
        <v>0</v>
      </c>
      <c r="L76" s="105"/>
      <c r="M76" s="106"/>
    </row>
    <row r="77" spans="2:13" ht="15.75" thickBot="1" x14ac:dyDescent="0.3">
      <c r="B77" s="200" t="s">
        <v>161</v>
      </c>
      <c r="C77" s="125"/>
      <c r="D77" s="129">
        <f>SUM(C71:C76)</f>
        <v>0</v>
      </c>
      <c r="E77" s="99"/>
      <c r="F77" s="125"/>
      <c r="G77" s="165">
        <f>SUM(F71:F76)</f>
        <v>0</v>
      </c>
      <c r="H77" s="123"/>
      <c r="I77" s="123"/>
      <c r="J77" s="103"/>
      <c r="K77" s="166"/>
      <c r="L77" s="129">
        <f>SUM(K71:K76)</f>
        <v>0</v>
      </c>
      <c r="M77" s="106"/>
    </row>
    <row r="78" spans="2:13" ht="15.75" thickBot="1" x14ac:dyDescent="0.3">
      <c r="B78" s="201" t="s">
        <v>162</v>
      </c>
      <c r="C78" s="109"/>
      <c r="D78" s="132">
        <f>D68+D77</f>
        <v>0</v>
      </c>
      <c r="E78" s="99"/>
      <c r="F78" s="109"/>
      <c r="G78" s="167">
        <f>G68+G77</f>
        <v>0</v>
      </c>
      <c r="H78" s="123"/>
      <c r="I78" s="123"/>
      <c r="J78" s="103"/>
      <c r="K78" s="101"/>
      <c r="L78" s="132">
        <f>L68+L77</f>
        <v>0</v>
      </c>
      <c r="M78" s="106"/>
    </row>
    <row r="79" spans="2:13" ht="15.75" thickTop="1" x14ac:dyDescent="0.25">
      <c r="B79" s="197" t="s">
        <v>163</v>
      </c>
      <c r="C79" s="109"/>
      <c r="D79" s="105"/>
      <c r="E79" s="99"/>
      <c r="F79" s="109"/>
      <c r="G79" s="161"/>
      <c r="H79" s="123"/>
      <c r="I79" s="114"/>
      <c r="J79" s="103"/>
      <c r="K79" s="101"/>
      <c r="L79" s="105"/>
      <c r="M79" s="106"/>
    </row>
    <row r="80" spans="2:13" x14ac:dyDescent="0.25">
      <c r="B80" s="188" t="s">
        <v>164</v>
      </c>
      <c r="C80" s="112"/>
      <c r="D80" s="105"/>
      <c r="E80" s="99"/>
      <c r="F80" s="113">
        <f>'Income Statement'!D138</f>
        <v>0</v>
      </c>
      <c r="G80" s="161"/>
      <c r="H80" s="123"/>
      <c r="I80" s="114"/>
      <c r="J80" s="103"/>
      <c r="K80" s="115">
        <f t="shared" ref="K80:K83" si="8">F80+I80</f>
        <v>0</v>
      </c>
      <c r="L80" s="105"/>
      <c r="M80" s="106"/>
    </row>
    <row r="81" spans="2:14" x14ac:dyDescent="0.25">
      <c r="B81" s="188" t="s">
        <v>165</v>
      </c>
      <c r="C81" s="112"/>
      <c r="D81" s="105"/>
      <c r="E81" s="99"/>
      <c r="F81" s="113">
        <f>'Income Statement'!D157</f>
        <v>0</v>
      </c>
      <c r="G81" s="161"/>
      <c r="H81" s="123"/>
      <c r="I81" s="114"/>
      <c r="J81" s="103"/>
      <c r="K81" s="115">
        <f t="shared" si="8"/>
        <v>0</v>
      </c>
      <c r="L81" s="105"/>
      <c r="M81" s="106"/>
    </row>
    <row r="82" spans="2:14" x14ac:dyDescent="0.25">
      <c r="B82" s="188" t="s">
        <v>166</v>
      </c>
      <c r="C82" s="112"/>
      <c r="D82" s="105"/>
      <c r="E82" s="99"/>
      <c r="F82" s="113">
        <f>C82+C83+C80-C81</f>
        <v>0</v>
      </c>
      <c r="G82" s="161"/>
      <c r="H82" s="123"/>
      <c r="I82" s="114"/>
      <c r="J82" s="103"/>
      <c r="K82" s="115">
        <f t="shared" si="8"/>
        <v>0</v>
      </c>
      <c r="L82" s="105"/>
      <c r="M82" s="106"/>
    </row>
    <row r="83" spans="2:14" x14ac:dyDescent="0.25">
      <c r="B83" s="188" t="s">
        <v>167</v>
      </c>
      <c r="C83" s="116"/>
      <c r="D83" s="117"/>
      <c r="E83" s="99"/>
      <c r="F83" s="168">
        <f>'Income Statement'!D86</f>
        <v>0</v>
      </c>
      <c r="G83" s="162"/>
      <c r="H83" s="123"/>
      <c r="I83" s="114">
        <f>SUM('Income Statement'!F86)</f>
        <v>0</v>
      </c>
      <c r="J83" s="103"/>
      <c r="K83" s="119">
        <f t="shared" si="8"/>
        <v>0</v>
      </c>
      <c r="L83" s="117"/>
      <c r="M83" s="106"/>
    </row>
    <row r="84" spans="2:14" ht="15.75" thickBot="1" x14ac:dyDescent="0.3">
      <c r="B84" s="201" t="s">
        <v>168</v>
      </c>
      <c r="C84" s="169"/>
      <c r="D84" s="170">
        <f>SUM(C80:C83)</f>
        <v>0</v>
      </c>
      <c r="E84" s="99"/>
      <c r="F84" s="169"/>
      <c r="G84" s="171">
        <f>SUM(F80:F83)</f>
        <v>0</v>
      </c>
      <c r="H84" s="101"/>
      <c r="J84" s="103"/>
      <c r="K84" s="172"/>
      <c r="L84" s="170">
        <f>SUM(K80:K83)</f>
        <v>0</v>
      </c>
      <c r="M84" s="106"/>
    </row>
    <row r="85" spans="2:14" ht="15.75" thickBot="1" x14ac:dyDescent="0.3">
      <c r="B85" s="192" t="s">
        <v>169</v>
      </c>
      <c r="C85" s="109"/>
      <c r="D85" s="132">
        <f>D78+D84</f>
        <v>0</v>
      </c>
      <c r="E85" s="99"/>
      <c r="F85" s="109"/>
      <c r="G85" s="167">
        <f>G78+G84</f>
        <v>0</v>
      </c>
      <c r="H85" s="123"/>
      <c r="I85" s="123"/>
      <c r="J85" s="103"/>
      <c r="K85" s="101"/>
      <c r="L85" s="132">
        <f>L78+L84</f>
        <v>0</v>
      </c>
      <c r="M85" s="106"/>
    </row>
    <row r="86" spans="2:14" s="131" customFormat="1" ht="15.75" thickTop="1" x14ac:dyDescent="0.25">
      <c r="B86" s="202" t="s">
        <v>170</v>
      </c>
      <c r="C86" s="169"/>
      <c r="D86" s="173">
        <f>D50-D85</f>
        <v>0</v>
      </c>
      <c r="E86" s="174"/>
      <c r="F86" s="169"/>
      <c r="G86" s="103">
        <f>G50-G85</f>
        <v>0</v>
      </c>
      <c r="H86" s="175"/>
      <c r="I86" s="176">
        <f>SUM(I13:I55)-SUM(I56:I85)</f>
        <v>0</v>
      </c>
      <c r="J86" s="103"/>
      <c r="K86" s="172"/>
      <c r="L86" s="173">
        <f>L50-L85</f>
        <v>0</v>
      </c>
      <c r="M86" s="177"/>
    </row>
    <row r="87" spans="2:14" x14ac:dyDescent="0.25">
      <c r="B87" s="193"/>
      <c r="C87" s="135"/>
      <c r="D87" s="136"/>
      <c r="E87" s="99"/>
      <c r="F87" s="109"/>
      <c r="G87" s="137"/>
      <c r="H87" s="101"/>
      <c r="J87" s="103"/>
      <c r="K87" s="101"/>
      <c r="L87" s="138"/>
      <c r="M87" s="106"/>
      <c r="N87" s="203" t="s">
        <v>250</v>
      </c>
    </row>
    <row r="88" spans="2:14" x14ac:dyDescent="0.25">
      <c r="B88" s="194"/>
      <c r="C88" s="140"/>
      <c r="D88" s="141"/>
      <c r="E88" s="99"/>
      <c r="F88" s="109"/>
      <c r="G88" s="142"/>
      <c r="H88" s="101"/>
      <c r="J88" s="103"/>
      <c r="K88" s="101"/>
      <c r="L88" s="143"/>
      <c r="M88" s="106"/>
      <c r="N88" s="204" t="s">
        <v>251</v>
      </c>
    </row>
    <row r="89" spans="2:14" x14ac:dyDescent="0.25">
      <c r="B89" s="194"/>
      <c r="C89" s="140"/>
      <c r="D89" s="141"/>
      <c r="E89" s="99"/>
      <c r="F89" s="109"/>
      <c r="G89" s="142"/>
      <c r="H89" s="101"/>
      <c r="J89" s="103"/>
      <c r="K89" s="101"/>
      <c r="L89" s="144"/>
      <c r="M89" s="106"/>
      <c r="N89" s="205" t="s">
        <v>252</v>
      </c>
    </row>
    <row r="90" spans="2:14" x14ac:dyDescent="0.25">
      <c r="B90" s="195"/>
      <c r="C90" s="146"/>
      <c r="D90" s="147"/>
      <c r="E90" s="99"/>
      <c r="F90" s="109"/>
      <c r="G90" s="148"/>
      <c r="H90" s="101"/>
      <c r="J90" s="103"/>
      <c r="K90" s="101"/>
      <c r="L90" s="149"/>
      <c r="M90" s="106"/>
      <c r="N90" s="206" t="s">
        <v>253</v>
      </c>
    </row>
    <row r="91" spans="2:14" ht="15.75" thickBot="1" x14ac:dyDescent="0.3">
      <c r="B91" s="196"/>
      <c r="C91" s="151"/>
      <c r="D91" s="152"/>
      <c r="E91" s="99"/>
      <c r="F91" s="153"/>
      <c r="G91" s="178"/>
      <c r="H91" s="155"/>
      <c r="I91" s="179"/>
      <c r="J91" s="180"/>
      <c r="K91" s="155"/>
      <c r="L91" s="158"/>
      <c r="M91" s="106"/>
      <c r="N91" s="207" t="s">
        <v>254</v>
      </c>
    </row>
    <row r="92" spans="2:14" x14ac:dyDescent="0.25">
      <c r="C92" s="103"/>
      <c r="D92" s="123"/>
      <c r="E92" s="123"/>
      <c r="F92" s="103"/>
      <c r="G92" s="123"/>
      <c r="H92" s="123"/>
      <c r="J92" s="103"/>
      <c r="K92" s="103"/>
      <c r="L92" s="123"/>
      <c r="M92" s="110"/>
    </row>
    <row r="93" spans="2:14" x14ac:dyDescent="0.25">
      <c r="C93" s="99"/>
      <c r="D93" s="99"/>
      <c r="F93" s="96"/>
      <c r="L93" s="181"/>
    </row>
    <row r="94" spans="2:14" x14ac:dyDescent="0.25">
      <c r="J94" s="63"/>
      <c r="K94" s="63"/>
      <c r="L94" s="181"/>
    </row>
    <row r="95" spans="2:14" x14ac:dyDescent="0.25">
      <c r="J95" s="63"/>
      <c r="K95" s="63"/>
    </row>
    <row r="96" spans="2:14" x14ac:dyDescent="0.25">
      <c r="J96" s="63"/>
      <c r="K96" s="63"/>
    </row>
    <row r="97" spans="3:11" x14ac:dyDescent="0.25">
      <c r="C97" s="74"/>
      <c r="D97" s="74"/>
      <c r="J97" s="63"/>
      <c r="K97" s="63"/>
    </row>
    <row r="98" spans="3:11" x14ac:dyDescent="0.25">
      <c r="J98" s="63"/>
      <c r="K98" s="63"/>
    </row>
    <row r="99" spans="3:11" x14ac:dyDescent="0.25">
      <c r="J99" s="63"/>
      <c r="K99" s="63"/>
    </row>
    <row r="100" spans="3:11" x14ac:dyDescent="0.25">
      <c r="J100" s="63"/>
      <c r="K100" s="63"/>
    </row>
    <row r="101" spans="3:11" x14ac:dyDescent="0.25">
      <c r="J101" s="63"/>
      <c r="K101" s="63"/>
    </row>
    <row r="108" spans="3:11" x14ac:dyDescent="0.25">
      <c r="C108" s="74"/>
      <c r="D108" s="74"/>
    </row>
    <row r="109" spans="3:11" x14ac:dyDescent="0.25">
      <c r="C109" s="74"/>
      <c r="D109" s="74"/>
    </row>
    <row r="110" spans="3:11" x14ac:dyDescent="0.25">
      <c r="C110" s="74"/>
      <c r="D110" s="74"/>
    </row>
    <row r="111" spans="3:11" x14ac:dyDescent="0.25">
      <c r="C111" s="99"/>
      <c r="D111" s="99"/>
    </row>
    <row r="112" spans="3:11" x14ac:dyDescent="0.25">
      <c r="C112" s="99"/>
      <c r="D112" s="99"/>
    </row>
    <row r="113" spans="3:4" x14ac:dyDescent="0.25">
      <c r="C113" s="99"/>
      <c r="D113" s="99"/>
    </row>
    <row r="114" spans="3:4" x14ac:dyDescent="0.25">
      <c r="C114" s="99"/>
      <c r="D114" s="99"/>
    </row>
    <row r="115" spans="3:4" x14ac:dyDescent="0.25">
      <c r="C115" s="99"/>
      <c r="D115" s="99"/>
    </row>
    <row r="116" spans="3:4" x14ac:dyDescent="0.25">
      <c r="C116" s="99"/>
      <c r="D116" s="99"/>
    </row>
    <row r="117" spans="3:4" x14ac:dyDescent="0.25">
      <c r="C117" s="99"/>
      <c r="D117" s="99"/>
    </row>
    <row r="118" spans="3:4" x14ac:dyDescent="0.25">
      <c r="C118" s="99"/>
      <c r="D118" s="99"/>
    </row>
    <row r="119" spans="3:4" x14ac:dyDescent="0.25">
      <c r="C119" s="99"/>
      <c r="D119" s="99"/>
    </row>
    <row r="120" spans="3:4" x14ac:dyDescent="0.25">
      <c r="C120" s="99"/>
      <c r="D120" s="99"/>
    </row>
    <row r="121" spans="3:4" x14ac:dyDescent="0.25">
      <c r="C121" s="99"/>
      <c r="D121" s="99"/>
    </row>
    <row r="122" spans="3:4" x14ac:dyDescent="0.25">
      <c r="C122" s="99"/>
      <c r="D122" s="99"/>
    </row>
    <row r="123" spans="3:4" x14ac:dyDescent="0.25">
      <c r="C123" s="99"/>
      <c r="D123" s="99"/>
    </row>
    <row r="124" spans="3:4" x14ac:dyDescent="0.25">
      <c r="C124" s="99"/>
      <c r="D124" s="99"/>
    </row>
    <row r="125" spans="3:4" x14ac:dyDescent="0.25">
      <c r="C125" s="99"/>
      <c r="D125" s="99"/>
    </row>
    <row r="126" spans="3:4" x14ac:dyDescent="0.25">
      <c r="C126" s="99"/>
      <c r="D126" s="99"/>
    </row>
    <row r="127" spans="3:4" x14ac:dyDescent="0.25">
      <c r="C127" s="99"/>
      <c r="D127" s="99"/>
    </row>
    <row r="128" spans="3:4" x14ac:dyDescent="0.25">
      <c r="C128" s="99"/>
      <c r="D128" s="99"/>
    </row>
    <row r="129" spans="3:4" x14ac:dyDescent="0.25">
      <c r="C129" s="99"/>
      <c r="D129" s="99"/>
    </row>
    <row r="130" spans="3:4" x14ac:dyDescent="0.25">
      <c r="C130" s="99"/>
      <c r="D130" s="99"/>
    </row>
    <row r="131" spans="3:4" x14ac:dyDescent="0.25">
      <c r="C131" s="99"/>
      <c r="D131" s="99"/>
    </row>
    <row r="132" spans="3:4" x14ac:dyDescent="0.25">
      <c r="C132" s="99"/>
      <c r="D132" s="99"/>
    </row>
    <row r="133" spans="3:4" x14ac:dyDescent="0.25">
      <c r="C133" s="99"/>
      <c r="D133" s="99"/>
    </row>
    <row r="134" spans="3:4" x14ac:dyDescent="0.25">
      <c r="C134" s="99"/>
      <c r="D134" s="99"/>
    </row>
    <row r="135" spans="3:4" x14ac:dyDescent="0.25">
      <c r="C135" s="99"/>
      <c r="D135" s="99"/>
    </row>
  </sheetData>
  <sheetProtection sheet="1" objects="1" scenarios="1" formatCells="0" formatColumns="0" formatRows="0"/>
  <mergeCells count="9">
    <mergeCell ref="B2:L4"/>
    <mergeCell ref="B6:L6"/>
    <mergeCell ref="C10:D11"/>
    <mergeCell ref="F10:L11"/>
    <mergeCell ref="C12:D12"/>
    <mergeCell ref="F12:G12"/>
    <mergeCell ref="K12:L12"/>
    <mergeCell ref="B8:L8"/>
    <mergeCell ref="B7:L7"/>
  </mergeCells>
  <phoneticPr fontId="13" type="noConversion"/>
  <pageMargins left="0.7" right="0.7" top="0.75" bottom="0.75" header="0.3" footer="0.3"/>
  <pageSetup scale="61" fitToHeight="2" orientation="landscape" r:id="rId1"/>
  <rowBreaks count="1" manualBreakCount="1">
    <brk id="55" max="12"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EF33-5DA0-4FAA-A7F4-1DEE6C590BF2}">
  <sheetPr>
    <pageSetUpPr fitToPage="1"/>
  </sheetPr>
  <dimension ref="B1:J190"/>
  <sheetViews>
    <sheetView showGridLines="0" tabSelected="1" workbookViewId="0"/>
  </sheetViews>
  <sheetFormatPr defaultColWidth="9.140625" defaultRowHeight="15" x14ac:dyDescent="0.25"/>
  <cols>
    <col min="1" max="1" width="2.5703125" style="63" customWidth="1"/>
    <col min="2" max="2" width="62.5703125" style="63" bestFit="1" customWidth="1"/>
    <col min="3" max="3" width="2.5703125" style="63" customWidth="1"/>
    <col min="4" max="4" width="18.7109375" style="63" customWidth="1"/>
    <col min="5" max="5" width="2.5703125" style="63" customWidth="1"/>
    <col min="6" max="6" width="18.7109375" style="63" customWidth="1"/>
    <col min="7" max="7" width="2.5703125" style="63" customWidth="1"/>
    <col min="8" max="8" width="18.7109375" style="63" customWidth="1"/>
    <col min="9" max="9" width="2.5703125" style="63" customWidth="1"/>
    <col min="10" max="10" width="22" style="63" bestFit="1" customWidth="1"/>
    <col min="11" max="16384" width="9.140625" style="63"/>
  </cols>
  <sheetData>
    <row r="1" spans="2:9" s="208" customFormat="1" ht="15.75" thickBot="1" x14ac:dyDescent="0.3"/>
    <row r="2" spans="2:9" s="208" customFormat="1" ht="15" customHeight="1" x14ac:dyDescent="0.25">
      <c r="B2" s="399" t="s">
        <v>46</v>
      </c>
      <c r="C2" s="369"/>
      <c r="D2" s="369"/>
      <c r="E2" s="369"/>
      <c r="F2" s="369"/>
      <c r="G2" s="369"/>
      <c r="H2" s="370"/>
      <c r="I2" s="94"/>
    </row>
    <row r="3" spans="2:9" s="208" customFormat="1" x14ac:dyDescent="0.25">
      <c r="B3" s="371"/>
      <c r="C3" s="372"/>
      <c r="D3" s="372"/>
      <c r="E3" s="372"/>
      <c r="F3" s="372"/>
      <c r="G3" s="372"/>
      <c r="H3" s="373"/>
      <c r="I3" s="94"/>
    </row>
    <row r="4" spans="2:9" s="208" customFormat="1" x14ac:dyDescent="0.25">
      <c r="B4" s="371"/>
      <c r="C4" s="372"/>
      <c r="D4" s="372"/>
      <c r="E4" s="372"/>
      <c r="F4" s="372"/>
      <c r="G4" s="372"/>
      <c r="H4" s="373"/>
      <c r="I4" s="94"/>
    </row>
    <row r="5" spans="2:9" s="208" customFormat="1" ht="15.75" thickBot="1" x14ac:dyDescent="0.3">
      <c r="B5" s="374"/>
      <c r="C5" s="375"/>
      <c r="D5" s="375"/>
      <c r="E5" s="375"/>
      <c r="F5" s="375"/>
      <c r="G5" s="375"/>
      <c r="H5" s="376"/>
      <c r="I5" s="94"/>
    </row>
    <row r="7" spans="2:9" x14ac:dyDescent="0.25">
      <c r="B7" s="398" t="str">
        <f>'Balance Sheet'!B6</f>
        <v>CLIENT NAME</v>
      </c>
      <c r="C7" s="398"/>
      <c r="D7" s="398"/>
      <c r="E7" s="398"/>
      <c r="F7" s="398"/>
      <c r="G7" s="398"/>
      <c r="H7" s="398"/>
      <c r="I7" s="209"/>
    </row>
    <row r="8" spans="2:9" x14ac:dyDescent="0.25">
      <c r="B8" s="397" t="s">
        <v>47</v>
      </c>
      <c r="C8" s="397"/>
      <c r="D8" s="397"/>
      <c r="E8" s="397"/>
      <c r="F8" s="397"/>
      <c r="G8" s="397"/>
      <c r="H8" s="397"/>
      <c r="I8" s="4"/>
    </row>
    <row r="9" spans="2:9" x14ac:dyDescent="0.25">
      <c r="B9" s="397" t="str">
        <f>"For the Year Ending "&amp;TEXT('Balance Sheet'!B8,"MM/DD/YYYY")</f>
        <v>For the Year Ending 12/31/20xx</v>
      </c>
      <c r="C9" s="397"/>
      <c r="D9" s="397"/>
      <c r="E9" s="397"/>
      <c r="F9" s="397"/>
      <c r="G9" s="397"/>
      <c r="H9" s="397"/>
      <c r="I9" s="4"/>
    </row>
    <row r="10" spans="2:9" s="208" customFormat="1" x14ac:dyDescent="0.25"/>
    <row r="11" spans="2:9" s="208" customFormat="1" x14ac:dyDescent="0.25">
      <c r="D11" s="241" t="s">
        <v>48</v>
      </c>
      <c r="E11" s="242"/>
      <c r="F11" s="243" t="s">
        <v>49</v>
      </c>
      <c r="G11" s="242"/>
      <c r="H11" s="241" t="s">
        <v>50</v>
      </c>
    </row>
    <row r="12" spans="2:9" x14ac:dyDescent="0.25">
      <c r="D12" s="210"/>
    </row>
    <row r="13" spans="2:9" x14ac:dyDescent="0.25">
      <c r="B13" s="211" t="s">
        <v>51</v>
      </c>
      <c r="C13" s="99"/>
      <c r="D13" s="244">
        <f>SUM(D14:D22)</f>
        <v>0</v>
      </c>
      <c r="E13" s="245"/>
      <c r="F13" s="246">
        <f>SUM(F14:F22)</f>
        <v>0</v>
      </c>
      <c r="G13" s="245"/>
      <c r="H13" s="244">
        <f>SUM(H14:H22)</f>
        <v>0</v>
      </c>
      <c r="I13" s="106"/>
    </row>
    <row r="14" spans="2:9" x14ac:dyDescent="0.25">
      <c r="B14" s="212" t="s">
        <v>52</v>
      </c>
      <c r="C14" s="99"/>
      <c r="D14" s="248">
        <f>SUM('Bank Acc 1'!R14)+('Bank Acc 2'!R14)+('Bank Acc 3'!R14)+('Credit Card Acc 1'!R14)+('Credit Card Acc 2'!R14)+('Credit Card Acc 3'!R14)+('Loan Acc 1'!R14)+('Loan Acc 2'!R14)+('Loan Acc 3'!R14)</f>
        <v>0</v>
      </c>
      <c r="E14" s="99"/>
      <c r="F14" s="114"/>
      <c r="G14" s="99"/>
      <c r="H14" s="248">
        <f>SUM(D14:F14)</f>
        <v>0</v>
      </c>
      <c r="I14" s="106"/>
    </row>
    <row r="15" spans="2:9" x14ac:dyDescent="0.25">
      <c r="B15" s="213" t="s">
        <v>53</v>
      </c>
      <c r="C15" s="99"/>
      <c r="D15" s="249">
        <f>SUM('Bank Acc 1'!R15)+('Bank Acc 2'!R15)+('Bank Acc 3'!R15)+('Credit Card Acc 1'!R15)+('Credit Card Acc 2'!R15)+('Credit Card Acc 3'!R15)+('Loan Acc 1'!R15)+('Loan Acc 2'!R15)+('Loan Acc 3'!R15)</f>
        <v>0</v>
      </c>
      <c r="E15" s="99"/>
      <c r="F15" s="114"/>
      <c r="G15" s="99"/>
      <c r="H15" s="249">
        <f t="shared" ref="H15:H22" si="0">SUM(D15:F15)</f>
        <v>0</v>
      </c>
      <c r="I15" s="106"/>
    </row>
    <row r="16" spans="2:9" x14ac:dyDescent="0.25">
      <c r="B16" s="212" t="s">
        <v>54</v>
      </c>
      <c r="C16" s="99"/>
      <c r="D16" s="249">
        <f>SUM('Bank Acc 1'!R16)+('Bank Acc 2'!R16)+('Bank Acc 3'!R16)+('Credit Card Acc 1'!R16)+('Credit Card Acc 2'!R16)+('Credit Card Acc 3'!R16)+('Loan Acc 1'!R16)+('Loan Acc 2'!R16)+('Loan Acc 3'!R16)</f>
        <v>0</v>
      </c>
      <c r="E16" s="99"/>
      <c r="F16" s="114"/>
      <c r="G16" s="99"/>
      <c r="H16" s="249">
        <f t="shared" si="0"/>
        <v>0</v>
      </c>
      <c r="I16" s="106"/>
    </row>
    <row r="17" spans="2:9" x14ac:dyDescent="0.25">
      <c r="B17" s="214" t="s">
        <v>55</v>
      </c>
      <c r="C17" s="99"/>
      <c r="D17" s="250">
        <f>SUM('Bank Acc 1'!R17)+('Bank Acc 2'!R17)+('Bank Acc 3'!R17)+('Credit Card Acc 1'!R17)+('Credit Card Acc 2'!R17)+('Credit Card Acc 3'!R17)+('Loan Acc 1'!R17)+('Loan Acc 2'!R17)+('Loan Acc 3'!R17)</f>
        <v>0</v>
      </c>
      <c r="E17" s="99"/>
      <c r="F17" s="114"/>
      <c r="G17" s="99"/>
      <c r="H17" s="250">
        <f t="shared" si="0"/>
        <v>0</v>
      </c>
      <c r="I17" s="106"/>
    </row>
    <row r="18" spans="2:9" x14ac:dyDescent="0.25">
      <c r="B18" s="212" t="s">
        <v>56</v>
      </c>
      <c r="C18" s="99"/>
      <c r="D18" s="249">
        <f>SUM('Bank Acc 1'!R18)+('Bank Acc 2'!R18)+('Bank Acc 3'!R18)+('Credit Card Acc 1'!R18)+('Credit Card Acc 2'!R18)+('Credit Card Acc 3'!R18)+('Loan Acc 1'!R18)+('Loan Acc 2'!R18)+('Loan Acc 3'!R18)</f>
        <v>0</v>
      </c>
      <c r="E18" s="99"/>
      <c r="F18" s="114"/>
      <c r="G18" s="99"/>
      <c r="H18" s="249">
        <f t="shared" si="0"/>
        <v>0</v>
      </c>
      <c r="I18" s="106"/>
    </row>
    <row r="19" spans="2:9" x14ac:dyDescent="0.25">
      <c r="B19" s="212" t="s">
        <v>57</v>
      </c>
      <c r="C19" s="99"/>
      <c r="D19" s="249">
        <f>SUM('Bank Acc 1'!R19)+('Bank Acc 2'!R19)+('Bank Acc 3'!R19)+('Credit Card Acc 1'!R19)+('Credit Card Acc 2'!R19)+('Credit Card Acc 3'!R19)+('Loan Acc 1'!R19)+('Loan Acc 2'!R19)+('Loan Acc 3'!R19)</f>
        <v>0</v>
      </c>
      <c r="E19" s="99"/>
      <c r="F19" s="114"/>
      <c r="G19" s="99"/>
      <c r="H19" s="249">
        <f t="shared" si="0"/>
        <v>0</v>
      </c>
      <c r="I19" s="106"/>
    </row>
    <row r="20" spans="2:9" x14ac:dyDescent="0.25">
      <c r="B20" s="212" t="s">
        <v>57</v>
      </c>
      <c r="C20" s="99"/>
      <c r="D20" s="249">
        <f>SUM('Bank Acc 1'!R20)+('Bank Acc 2'!R20)+('Bank Acc 3'!R20)+('Credit Card Acc 1'!R20)+('Credit Card Acc 2'!R20)+('Credit Card Acc 3'!R20)+('Loan Acc 1'!R20)+('Loan Acc 2'!R20)+('Loan Acc 3'!R20)</f>
        <v>0</v>
      </c>
      <c r="E20" s="99"/>
      <c r="F20" s="114"/>
      <c r="G20" s="99"/>
      <c r="H20" s="249">
        <f t="shared" si="0"/>
        <v>0</v>
      </c>
      <c r="I20" s="106"/>
    </row>
    <row r="21" spans="2:9" x14ac:dyDescent="0.25">
      <c r="B21" s="212" t="s">
        <v>57</v>
      </c>
      <c r="C21" s="99"/>
      <c r="D21" s="249">
        <f>SUM('Bank Acc 1'!R21)+('Bank Acc 2'!R21)+('Bank Acc 3'!R21)+('Credit Card Acc 1'!R21)+('Credit Card Acc 2'!R21)+('Credit Card Acc 3'!R21)+('Loan Acc 1'!R21)+('Loan Acc 2'!R21)+('Loan Acc 3'!R21)</f>
        <v>0</v>
      </c>
      <c r="E21" s="99"/>
      <c r="F21" s="114"/>
      <c r="G21" s="99"/>
      <c r="H21" s="249">
        <f t="shared" si="0"/>
        <v>0</v>
      </c>
      <c r="I21" s="106"/>
    </row>
    <row r="22" spans="2:9" x14ac:dyDescent="0.25">
      <c r="B22" s="212" t="s">
        <v>57</v>
      </c>
      <c r="C22" s="99"/>
      <c r="D22" s="249">
        <f>SUM('Bank Acc 1'!R22)+('Bank Acc 2'!R22)+('Bank Acc 3'!R22)+('Credit Card Acc 1'!R22)+('Credit Card Acc 2'!R22)+('Credit Card Acc 3'!R22)+('Loan Acc 1'!R22)+('Loan Acc 2'!R22)+('Loan Acc 3'!R22)</f>
        <v>0</v>
      </c>
      <c r="E22" s="99"/>
      <c r="F22" s="114"/>
      <c r="G22" s="99"/>
      <c r="H22" s="249">
        <f t="shared" si="0"/>
        <v>0</v>
      </c>
      <c r="I22" s="106"/>
    </row>
    <row r="23" spans="2:9" x14ac:dyDescent="0.25">
      <c r="C23" s="99"/>
      <c r="D23" s="245"/>
      <c r="E23" s="99"/>
      <c r="F23" s="99"/>
      <c r="G23" s="99"/>
      <c r="H23" s="245"/>
      <c r="I23" s="106"/>
    </row>
    <row r="24" spans="2:9" x14ac:dyDescent="0.25">
      <c r="B24" s="215" t="s">
        <v>58</v>
      </c>
      <c r="C24" s="99"/>
      <c r="D24" s="247">
        <f>SUM(D25:D30)</f>
        <v>0</v>
      </c>
      <c r="E24" s="245"/>
      <c r="F24" s="246">
        <f>SUM(F25:F30)</f>
        <v>0</v>
      </c>
      <c r="G24" s="245"/>
      <c r="H24" s="247">
        <f>SUM(H25:H30)</f>
        <v>0</v>
      </c>
      <c r="I24" s="106"/>
    </row>
    <row r="25" spans="2:9" x14ac:dyDescent="0.25">
      <c r="B25" s="216" t="s">
        <v>59</v>
      </c>
      <c r="C25" s="99"/>
      <c r="D25" s="251">
        <f>SUM('Bank Acc 1'!R25)+('Bank Acc 2'!R25)+('Bank Acc 3'!R25)+('Credit Card Acc 1'!R25)+('Credit Card Acc 2'!R25)+('Credit Card Acc 3'!R25)+('Loan Acc 1'!R25)+('Loan Acc 2'!R25)+('Loan Acc 3'!R25)</f>
        <v>0</v>
      </c>
      <c r="E25" s="99"/>
      <c r="F25" s="114"/>
      <c r="G25" s="99"/>
      <c r="H25" s="251">
        <f>SUM(D25:F25)</f>
        <v>0</v>
      </c>
      <c r="I25" s="106"/>
    </row>
    <row r="26" spans="2:9" x14ac:dyDescent="0.25">
      <c r="B26" s="216" t="s">
        <v>60</v>
      </c>
      <c r="C26" s="99"/>
      <c r="D26" s="251">
        <f>SUM('Bank Acc 1'!R26)+('Bank Acc 2'!R26)+('Bank Acc 3'!R26)+('Credit Card Acc 1'!R26)+('Credit Card Acc 2'!R26)+('Credit Card Acc 3'!R26)+('Loan Acc 1'!R26)+('Loan Acc 2'!R26)+('Loan Acc 3'!R26)</f>
        <v>0</v>
      </c>
      <c r="E26" s="99"/>
      <c r="F26" s="114"/>
      <c r="G26" s="99"/>
      <c r="H26" s="251">
        <f t="shared" ref="H26:H30" si="1">SUM(D26:F26)</f>
        <v>0</v>
      </c>
      <c r="I26" s="106"/>
    </row>
    <row r="27" spans="2:9" x14ac:dyDescent="0.25">
      <c r="B27" s="217" t="s">
        <v>61</v>
      </c>
      <c r="C27" s="99"/>
      <c r="D27" s="251">
        <f>SUM('Bank Acc 1'!R27)+('Bank Acc 2'!R27)+('Bank Acc 3'!R27)+('Credit Card Acc 1'!R27)+('Credit Card Acc 2'!R27)+('Credit Card Acc 3'!R27)+('Loan Acc 1'!R27)+('Loan Acc 2'!R27)+('Loan Acc 3'!R27)</f>
        <v>0</v>
      </c>
      <c r="E27" s="99"/>
      <c r="F27" s="114"/>
      <c r="G27" s="99"/>
      <c r="H27" s="251">
        <f t="shared" si="1"/>
        <v>0</v>
      </c>
      <c r="I27" s="106"/>
    </row>
    <row r="28" spans="2:9" x14ac:dyDescent="0.25">
      <c r="B28" s="217" t="s">
        <v>62</v>
      </c>
      <c r="C28" s="99"/>
      <c r="D28" s="251">
        <f>SUM('Bank Acc 1'!R28)+('Bank Acc 2'!R28)+('Bank Acc 3'!R28)+('Credit Card Acc 1'!R28)+('Credit Card Acc 2'!R28)+('Credit Card Acc 3'!R28)+('Loan Acc 1'!R28)+('Loan Acc 2'!R28)+('Loan Acc 3'!R28)</f>
        <v>0</v>
      </c>
      <c r="E28" s="99"/>
      <c r="F28" s="114"/>
      <c r="G28" s="99"/>
      <c r="H28" s="251">
        <f t="shared" si="1"/>
        <v>0</v>
      </c>
      <c r="I28" s="106"/>
    </row>
    <row r="29" spans="2:9" x14ac:dyDescent="0.25">
      <c r="B29" s="217" t="s">
        <v>63</v>
      </c>
      <c r="C29" s="99"/>
      <c r="D29" s="251">
        <f>SUM('Bank Acc 1'!R29)+('Bank Acc 2'!R29)+('Bank Acc 3'!R29)+('Credit Card Acc 1'!R29)+('Credit Card Acc 2'!R29)+('Credit Card Acc 3'!R29)+('Loan Acc 1'!R29)+('Loan Acc 2'!R29)+('Loan Acc 3'!R29)</f>
        <v>0</v>
      </c>
      <c r="E29" s="99"/>
      <c r="F29" s="114"/>
      <c r="G29" s="99"/>
      <c r="H29" s="251">
        <f t="shared" si="1"/>
        <v>0</v>
      </c>
      <c r="I29" s="106"/>
    </row>
    <row r="30" spans="2:9" x14ac:dyDescent="0.25">
      <c r="B30" s="216" t="s">
        <v>63</v>
      </c>
      <c r="C30" s="99"/>
      <c r="D30" s="251">
        <f>SUM('Bank Acc 1'!R30)+('Bank Acc 2'!R30)+('Bank Acc 3'!R30)+('Credit Card Acc 1'!R30)+('Credit Card Acc 2'!R30)+('Credit Card Acc 3'!R30)+('Loan Acc 1'!R30)+('Loan Acc 2'!R30)+('Loan Acc 3'!R30)</f>
        <v>0</v>
      </c>
      <c r="E30" s="99"/>
      <c r="F30" s="114"/>
      <c r="G30" s="99"/>
      <c r="H30" s="251">
        <f t="shared" si="1"/>
        <v>0</v>
      </c>
      <c r="I30" s="106"/>
    </row>
    <row r="31" spans="2:9" x14ac:dyDescent="0.25">
      <c r="C31" s="99"/>
      <c r="D31" s="245"/>
      <c r="E31" s="99"/>
      <c r="F31" s="99"/>
      <c r="G31" s="99"/>
      <c r="H31" s="245"/>
      <c r="I31" s="106"/>
    </row>
    <row r="32" spans="2:9" x14ac:dyDescent="0.25">
      <c r="B32" s="215" t="s">
        <v>64</v>
      </c>
      <c r="C32" s="99"/>
      <c r="D32" s="247">
        <f>SUM(D33:D85)</f>
        <v>0</v>
      </c>
      <c r="E32" s="245"/>
      <c r="F32" s="246">
        <f>SUM(F33:F85)</f>
        <v>0</v>
      </c>
      <c r="G32" s="245"/>
      <c r="H32" s="247">
        <f>SUM(H33:H85)</f>
        <v>0</v>
      </c>
      <c r="I32" s="106"/>
    </row>
    <row r="33" spans="2:9" x14ac:dyDescent="0.25">
      <c r="B33" s="216" t="s">
        <v>65</v>
      </c>
      <c r="C33" s="99"/>
      <c r="D33" s="251">
        <f>SUM('Bank Acc 1'!R33)+('Bank Acc 2'!R33)+('Bank Acc 3'!R33)+('Credit Card Acc 1'!R33)+('Credit Card Acc 2'!R33)+('Credit Card Acc 3'!R33)+('Loan Acc 1'!R33)+('Loan Acc 2'!R33)+('Loan Acc 3'!R33)</f>
        <v>0</v>
      </c>
      <c r="E33" s="99"/>
      <c r="F33" s="114"/>
      <c r="G33" s="99"/>
      <c r="H33" s="251">
        <f>SUM(D33:F33)</f>
        <v>0</v>
      </c>
      <c r="I33" s="106"/>
    </row>
    <row r="34" spans="2:9" x14ac:dyDescent="0.25">
      <c r="B34" s="216" t="s">
        <v>66</v>
      </c>
      <c r="C34" s="99"/>
      <c r="D34" s="251">
        <f>SUM('Bank Acc 1'!R34)+('Bank Acc 2'!R34)+('Bank Acc 3'!R34)+('Credit Card Acc 1'!R34)+('Credit Card Acc 2'!R34)+('Credit Card Acc 3'!R34)+('Loan Acc 1'!R34)+('Loan Acc 2'!R34)+('Loan Acc 3'!R34)</f>
        <v>0</v>
      </c>
      <c r="E34" s="99"/>
      <c r="F34" s="114"/>
      <c r="G34" s="99"/>
      <c r="H34" s="251">
        <f t="shared" ref="H34:H85" si="2">SUM(D34:F34)</f>
        <v>0</v>
      </c>
      <c r="I34" s="106"/>
    </row>
    <row r="35" spans="2:9" x14ac:dyDescent="0.25">
      <c r="B35" s="216" t="s">
        <v>67</v>
      </c>
      <c r="C35" s="99"/>
      <c r="D35" s="251">
        <f>SUM('Bank Acc 1'!R35)+('Bank Acc 2'!R35)+('Bank Acc 3'!R35)+('Credit Card Acc 1'!R35)+('Credit Card Acc 2'!R35)+('Credit Card Acc 3'!R35)+('Loan Acc 1'!R35)+('Loan Acc 2'!R35)+('Loan Acc 3'!R35)</f>
        <v>0</v>
      </c>
      <c r="E35" s="99"/>
      <c r="F35" s="114"/>
      <c r="G35" s="99"/>
      <c r="H35" s="251">
        <f t="shared" si="2"/>
        <v>0</v>
      </c>
      <c r="I35" s="106"/>
    </row>
    <row r="36" spans="2:9" x14ac:dyDescent="0.25">
      <c r="B36" s="216" t="s">
        <v>68</v>
      </c>
      <c r="C36" s="99"/>
      <c r="D36" s="251">
        <f>SUM('Bank Acc 1'!R36)+('Bank Acc 2'!R36)+('Bank Acc 3'!R36)+('Credit Card Acc 1'!R36)+('Credit Card Acc 2'!R36)+('Credit Card Acc 3'!R36)+('Loan Acc 1'!R36)+('Loan Acc 2'!R36)+('Loan Acc 3'!R36)</f>
        <v>0</v>
      </c>
      <c r="E36" s="99"/>
      <c r="F36" s="114"/>
      <c r="G36" s="99"/>
      <c r="H36" s="251">
        <f t="shared" si="2"/>
        <v>0</v>
      </c>
      <c r="I36" s="106"/>
    </row>
    <row r="37" spans="2:9" x14ac:dyDescent="0.25">
      <c r="B37" s="218" t="s">
        <v>69</v>
      </c>
      <c r="C37" s="99"/>
      <c r="D37" s="251">
        <f>SUM('Bank Acc 1'!R37)+('Bank Acc 2'!R37)+('Bank Acc 3'!R37)+('Credit Card Acc 1'!R37)+('Credit Card Acc 2'!R37)+('Credit Card Acc 3'!R37)+('Loan Acc 1'!R37)+('Loan Acc 2'!R37)+('Loan Acc 3'!R37)</f>
        <v>0</v>
      </c>
      <c r="E37" s="99"/>
      <c r="F37" s="114"/>
      <c r="G37" s="99"/>
      <c r="H37" s="251">
        <f t="shared" si="2"/>
        <v>0</v>
      </c>
      <c r="I37" s="106"/>
    </row>
    <row r="38" spans="2:9" x14ac:dyDescent="0.25">
      <c r="B38" s="216" t="s">
        <v>70</v>
      </c>
      <c r="C38" s="99"/>
      <c r="D38" s="251">
        <f>SUM('Bank Acc 1'!R38)+('Bank Acc 2'!R38)+('Bank Acc 3'!R38)+('Credit Card Acc 1'!R38)+('Credit Card Acc 2'!R38)+('Credit Card Acc 3'!R38)+('Loan Acc 1'!R38)+('Loan Acc 2'!R38)+('Loan Acc 3'!R38)</f>
        <v>0</v>
      </c>
      <c r="E38" s="99"/>
      <c r="F38" s="114"/>
      <c r="G38" s="99"/>
      <c r="H38" s="251">
        <f t="shared" si="2"/>
        <v>0</v>
      </c>
      <c r="I38" s="106"/>
    </row>
    <row r="39" spans="2:9" x14ac:dyDescent="0.25">
      <c r="B39" s="216" t="s">
        <v>71</v>
      </c>
      <c r="C39" s="99"/>
      <c r="D39" s="251">
        <f>SUM('Bank Acc 1'!R39)+('Bank Acc 2'!R39)+('Bank Acc 3'!R39)+('Credit Card Acc 1'!R39)+('Credit Card Acc 2'!R39)+('Credit Card Acc 3'!R39)+('Loan Acc 1'!R39)+('Loan Acc 2'!R39)+('Loan Acc 3'!R39)</f>
        <v>0</v>
      </c>
      <c r="E39" s="99"/>
      <c r="F39" s="114"/>
      <c r="G39" s="99"/>
      <c r="H39" s="251">
        <f t="shared" si="2"/>
        <v>0</v>
      </c>
      <c r="I39" s="106"/>
    </row>
    <row r="40" spans="2:9" x14ac:dyDescent="0.25">
      <c r="B40" s="216" t="s">
        <v>72</v>
      </c>
      <c r="C40" s="99"/>
      <c r="D40" s="251">
        <f>SUM('Bank Acc 1'!R40)+('Bank Acc 2'!R40)+('Bank Acc 3'!R40)+('Credit Card Acc 1'!R40)+('Credit Card Acc 2'!R40)+('Credit Card Acc 3'!R40)+('Loan Acc 1'!R40)+('Loan Acc 2'!R40)+('Loan Acc 3'!R40)</f>
        <v>0</v>
      </c>
      <c r="E40" s="99"/>
      <c r="F40" s="114"/>
      <c r="G40" s="99"/>
      <c r="H40" s="251">
        <f t="shared" si="2"/>
        <v>0</v>
      </c>
      <c r="I40" s="106"/>
    </row>
    <row r="41" spans="2:9" x14ac:dyDescent="0.25">
      <c r="B41" s="216" t="s">
        <v>73</v>
      </c>
      <c r="C41" s="99"/>
      <c r="D41" s="251">
        <f>SUM('Bank Acc 1'!R41)+('Bank Acc 2'!R41)+('Bank Acc 3'!R41)+('Credit Card Acc 1'!R41)+('Credit Card Acc 2'!R41)+('Credit Card Acc 3'!R41)+('Loan Acc 1'!R41)+('Loan Acc 2'!R41)+('Loan Acc 3'!R41)</f>
        <v>0</v>
      </c>
      <c r="E41" s="99"/>
      <c r="F41" s="114"/>
      <c r="G41" s="99"/>
      <c r="H41" s="251">
        <f t="shared" si="2"/>
        <v>0</v>
      </c>
      <c r="I41" s="106"/>
    </row>
    <row r="42" spans="2:9" x14ac:dyDescent="0.25">
      <c r="B42" s="216" t="s">
        <v>74</v>
      </c>
      <c r="C42" s="99"/>
      <c r="D42" s="251">
        <f>SUM('Bank Acc 1'!R42)+('Bank Acc 2'!R42)+('Bank Acc 3'!R42)+('Credit Card Acc 1'!R42)+('Credit Card Acc 2'!R42)+('Credit Card Acc 3'!R42)+('Loan Acc 1'!R42)+('Loan Acc 2'!R42)+('Loan Acc 3'!R42)</f>
        <v>0</v>
      </c>
      <c r="E42" s="99"/>
      <c r="F42" s="114"/>
      <c r="G42" s="99"/>
      <c r="H42" s="251">
        <f t="shared" si="2"/>
        <v>0</v>
      </c>
      <c r="I42" s="106"/>
    </row>
    <row r="43" spans="2:9" x14ac:dyDescent="0.25">
      <c r="B43" s="216" t="s">
        <v>75</v>
      </c>
      <c r="C43" s="99"/>
      <c r="D43" s="251">
        <f>SUM('Bank Acc 1'!R43)+('Bank Acc 2'!R43)+('Bank Acc 3'!R43)+('Credit Card Acc 1'!R43)+('Credit Card Acc 2'!R43)+('Credit Card Acc 3'!R43)+('Loan Acc 1'!R43)+('Loan Acc 2'!R43)+('Loan Acc 3'!R43)</f>
        <v>0</v>
      </c>
      <c r="E43" s="99"/>
      <c r="F43" s="114"/>
      <c r="G43" s="99"/>
      <c r="H43" s="251">
        <f t="shared" si="2"/>
        <v>0</v>
      </c>
      <c r="I43" s="106"/>
    </row>
    <row r="44" spans="2:9" x14ac:dyDescent="0.25">
      <c r="B44" s="216" t="s">
        <v>76</v>
      </c>
      <c r="C44" s="99"/>
      <c r="D44" s="251">
        <f>SUM('Bank Acc 1'!R44)+('Bank Acc 2'!R44)+('Bank Acc 3'!R44)+('Credit Card Acc 1'!R44)+('Credit Card Acc 2'!R44)+('Credit Card Acc 3'!R44)+('Loan Acc 1'!R44)+('Loan Acc 2'!R44)+('Loan Acc 3'!R44)</f>
        <v>0</v>
      </c>
      <c r="E44" s="99"/>
      <c r="F44" s="114"/>
      <c r="G44" s="99"/>
      <c r="H44" s="251">
        <f t="shared" si="2"/>
        <v>0</v>
      </c>
      <c r="I44" s="106"/>
    </row>
    <row r="45" spans="2:9" x14ac:dyDescent="0.25">
      <c r="B45" s="216" t="s">
        <v>77</v>
      </c>
      <c r="C45" s="99"/>
      <c r="D45" s="251">
        <f>SUM('Bank Acc 1'!R45)+('Bank Acc 2'!R45)+('Bank Acc 3'!R45)+('Credit Card Acc 1'!R45)+('Credit Card Acc 2'!R45)+('Credit Card Acc 3'!R45)+('Loan Acc 1'!R45)+('Loan Acc 2'!R45)+('Loan Acc 3'!R45)</f>
        <v>0</v>
      </c>
      <c r="E45" s="99"/>
      <c r="F45" s="114"/>
      <c r="G45" s="99"/>
      <c r="H45" s="251">
        <f t="shared" si="2"/>
        <v>0</v>
      </c>
      <c r="I45" s="106"/>
    </row>
    <row r="46" spans="2:9" x14ac:dyDescent="0.25">
      <c r="B46" s="216" t="s">
        <v>78</v>
      </c>
      <c r="C46" s="99"/>
      <c r="D46" s="251">
        <f>SUM('Bank Acc 1'!R46)+('Bank Acc 2'!R46)+('Bank Acc 3'!R46)+('Credit Card Acc 1'!R46)+('Credit Card Acc 2'!R46)+('Credit Card Acc 3'!R46)+('Loan Acc 1'!R46)+('Loan Acc 2'!R46)+('Loan Acc 3'!R46)</f>
        <v>0</v>
      </c>
      <c r="E46" s="99"/>
      <c r="F46" s="114"/>
      <c r="G46" s="99"/>
      <c r="H46" s="251">
        <f t="shared" si="2"/>
        <v>0</v>
      </c>
      <c r="I46" s="106"/>
    </row>
    <row r="47" spans="2:9" x14ac:dyDescent="0.25">
      <c r="B47" s="216" t="s">
        <v>79</v>
      </c>
      <c r="C47" s="99"/>
      <c r="D47" s="251">
        <f>SUM('Bank Acc 1'!R47)+('Bank Acc 2'!R47)+('Bank Acc 3'!R47)+('Credit Card Acc 1'!R47)+('Credit Card Acc 2'!R47)+('Credit Card Acc 3'!R47)+('Loan Acc 1'!R47)+('Loan Acc 2'!R47)+('Loan Acc 3'!R47)</f>
        <v>0</v>
      </c>
      <c r="E47" s="99"/>
      <c r="F47" s="114"/>
      <c r="G47" s="99"/>
      <c r="H47" s="251">
        <f t="shared" si="2"/>
        <v>0</v>
      </c>
      <c r="I47" s="106"/>
    </row>
    <row r="48" spans="2:9" x14ac:dyDescent="0.25">
      <c r="B48" s="218" t="s">
        <v>80</v>
      </c>
      <c r="C48" s="99"/>
      <c r="D48" s="251">
        <f>SUM('Bank Acc 1'!R48)+('Bank Acc 2'!R48)+('Bank Acc 3'!R48)+('Credit Card Acc 1'!R48)+('Credit Card Acc 2'!R48)+('Credit Card Acc 3'!R48)+('Loan Acc 1'!R48)+('Loan Acc 2'!R48)+('Loan Acc 3'!R48)</f>
        <v>0</v>
      </c>
      <c r="E48" s="99"/>
      <c r="F48" s="114"/>
      <c r="G48" s="99"/>
      <c r="H48" s="251">
        <f t="shared" si="2"/>
        <v>0</v>
      </c>
      <c r="I48" s="106"/>
    </row>
    <row r="49" spans="2:9" x14ac:dyDescent="0.25">
      <c r="B49" s="218" t="s">
        <v>81</v>
      </c>
      <c r="C49" s="99"/>
      <c r="D49" s="251">
        <f>SUM('Bank Acc 1'!R49)+('Bank Acc 2'!R49)+('Bank Acc 3'!R49)+('Credit Card Acc 1'!R49)+('Credit Card Acc 2'!R49)+('Credit Card Acc 3'!R49)+('Loan Acc 1'!R49)+('Loan Acc 2'!R49)+('Loan Acc 3'!R49)</f>
        <v>0</v>
      </c>
      <c r="E49" s="99"/>
      <c r="F49" s="114"/>
      <c r="G49" s="99"/>
      <c r="H49" s="251">
        <f t="shared" si="2"/>
        <v>0</v>
      </c>
      <c r="I49" s="106"/>
    </row>
    <row r="50" spans="2:9" x14ac:dyDescent="0.25">
      <c r="B50" s="216" t="s">
        <v>82</v>
      </c>
      <c r="C50" s="99"/>
      <c r="D50" s="251">
        <f>SUM('Bank Acc 1'!R50)+('Bank Acc 2'!R50)+('Bank Acc 3'!R50)+('Credit Card Acc 1'!R50)+('Credit Card Acc 2'!R50)+('Credit Card Acc 3'!R50)+('Loan Acc 1'!R50)+('Loan Acc 2'!R50)+('Loan Acc 3'!R50)</f>
        <v>0</v>
      </c>
      <c r="E50" s="99"/>
      <c r="F50" s="114"/>
      <c r="G50" s="99"/>
      <c r="H50" s="251">
        <f t="shared" si="2"/>
        <v>0</v>
      </c>
      <c r="I50" s="106"/>
    </row>
    <row r="51" spans="2:9" x14ac:dyDescent="0.25">
      <c r="B51" s="216" t="s">
        <v>83</v>
      </c>
      <c r="C51" s="99"/>
      <c r="D51" s="251">
        <f>SUM('Bank Acc 1'!R51)+('Bank Acc 2'!R51)+('Bank Acc 3'!R51)+('Credit Card Acc 1'!R51)+('Credit Card Acc 2'!R51)+('Credit Card Acc 3'!R51)+('Loan Acc 1'!R51)+('Loan Acc 2'!R51)+('Loan Acc 3'!R51)</f>
        <v>0</v>
      </c>
      <c r="E51" s="99"/>
      <c r="F51" s="114"/>
      <c r="G51" s="99"/>
      <c r="H51" s="251">
        <f t="shared" si="2"/>
        <v>0</v>
      </c>
      <c r="I51" s="106"/>
    </row>
    <row r="52" spans="2:9" x14ac:dyDescent="0.25">
      <c r="B52" s="216" t="s">
        <v>84</v>
      </c>
      <c r="C52" s="99"/>
      <c r="D52" s="251">
        <f>SUM('Bank Acc 1'!R52)+('Bank Acc 2'!R52)+('Bank Acc 3'!R52)+('Credit Card Acc 1'!R52)+('Credit Card Acc 2'!R52)+('Credit Card Acc 3'!R52)+('Loan Acc 1'!R52)+('Loan Acc 2'!R52)+('Loan Acc 3'!R52)</f>
        <v>0</v>
      </c>
      <c r="E52" s="99"/>
      <c r="F52" s="114"/>
      <c r="G52" s="99"/>
      <c r="H52" s="251">
        <f t="shared" si="2"/>
        <v>0</v>
      </c>
      <c r="I52" s="106"/>
    </row>
    <row r="53" spans="2:9" x14ac:dyDescent="0.25">
      <c r="B53" s="216" t="s">
        <v>85</v>
      </c>
      <c r="C53" s="99"/>
      <c r="D53" s="251">
        <f>SUM('Bank Acc 1'!R53)+('Bank Acc 2'!R53)+('Bank Acc 3'!R53)+('Credit Card Acc 1'!R53)+('Credit Card Acc 2'!R53)+('Credit Card Acc 3'!R53)+('Loan Acc 1'!R53)+('Loan Acc 2'!R53)+('Loan Acc 3'!R53)</f>
        <v>0</v>
      </c>
      <c r="E53" s="99"/>
      <c r="F53" s="114"/>
      <c r="G53" s="99"/>
      <c r="H53" s="251">
        <f t="shared" si="2"/>
        <v>0</v>
      </c>
      <c r="I53" s="106"/>
    </row>
    <row r="54" spans="2:9" x14ac:dyDescent="0.25">
      <c r="B54" s="216" t="s">
        <v>86</v>
      </c>
      <c r="C54" s="99"/>
      <c r="D54" s="251">
        <f>SUM('Bank Acc 1'!R54)+('Bank Acc 2'!R54)+('Bank Acc 3'!R54)+('Credit Card Acc 1'!R54)+('Credit Card Acc 2'!R54)+('Credit Card Acc 3'!R54)+('Loan Acc 1'!R54)+('Loan Acc 2'!R54)+('Loan Acc 3'!R54)</f>
        <v>0</v>
      </c>
      <c r="E54" s="99"/>
      <c r="F54" s="114"/>
      <c r="G54" s="99"/>
      <c r="H54" s="251">
        <f t="shared" si="2"/>
        <v>0</v>
      </c>
      <c r="I54" s="106"/>
    </row>
    <row r="55" spans="2:9" x14ac:dyDescent="0.25">
      <c r="B55" s="216" t="s">
        <v>87</v>
      </c>
      <c r="C55" s="99"/>
      <c r="D55" s="251">
        <f>SUM('Bank Acc 1'!R55)+('Bank Acc 2'!R55)+('Bank Acc 3'!R55)+('Credit Card Acc 1'!R55)+('Credit Card Acc 2'!R55)+('Credit Card Acc 3'!R55)+('Loan Acc 1'!R55)+('Loan Acc 2'!R55)+('Loan Acc 3'!R55)</f>
        <v>0</v>
      </c>
      <c r="E55" s="99"/>
      <c r="F55" s="114"/>
      <c r="G55" s="99"/>
      <c r="H55" s="251">
        <f t="shared" si="2"/>
        <v>0</v>
      </c>
      <c r="I55" s="106"/>
    </row>
    <row r="56" spans="2:9" x14ac:dyDescent="0.25">
      <c r="B56" s="216" t="s">
        <v>88</v>
      </c>
      <c r="C56" s="99"/>
      <c r="D56" s="251">
        <f>SUM('Bank Acc 1'!R56)+('Bank Acc 2'!R56)+('Bank Acc 3'!R56)+('Credit Card Acc 1'!R56)+('Credit Card Acc 2'!R56)+('Credit Card Acc 3'!R56)+('Loan Acc 1'!R56)+('Loan Acc 2'!R56)+('Loan Acc 3'!R56)</f>
        <v>0</v>
      </c>
      <c r="E56" s="99"/>
      <c r="F56" s="114"/>
      <c r="G56" s="99"/>
      <c r="H56" s="251">
        <f t="shared" si="2"/>
        <v>0</v>
      </c>
      <c r="I56" s="106"/>
    </row>
    <row r="57" spans="2:9" x14ac:dyDescent="0.25">
      <c r="B57" s="216" t="s">
        <v>89</v>
      </c>
      <c r="C57" s="99"/>
      <c r="D57" s="251">
        <f>SUM('Bank Acc 1'!R57)+('Bank Acc 2'!R57)+('Bank Acc 3'!R57)+('Credit Card Acc 1'!R57)+('Credit Card Acc 2'!R57)+('Credit Card Acc 3'!R57)+('Loan Acc 1'!R57)+('Loan Acc 2'!R57)+('Loan Acc 3'!R57)</f>
        <v>0</v>
      </c>
      <c r="E57" s="99"/>
      <c r="F57" s="114"/>
      <c r="G57" s="99"/>
      <c r="H57" s="251">
        <f t="shared" si="2"/>
        <v>0</v>
      </c>
      <c r="I57" s="106"/>
    </row>
    <row r="58" spans="2:9" x14ac:dyDescent="0.25">
      <c r="B58" s="216" t="s">
        <v>90</v>
      </c>
      <c r="C58" s="99"/>
      <c r="D58" s="251">
        <f>SUM('Bank Acc 1'!R58)+('Bank Acc 2'!R58)+('Bank Acc 3'!R58)+('Credit Card Acc 1'!R58)+('Credit Card Acc 2'!R58)+('Credit Card Acc 3'!R58)+('Loan Acc 1'!R58)+('Loan Acc 2'!R58)+('Loan Acc 3'!R58)</f>
        <v>0</v>
      </c>
      <c r="E58" s="99"/>
      <c r="F58" s="114"/>
      <c r="G58" s="99"/>
      <c r="H58" s="251">
        <f t="shared" si="2"/>
        <v>0</v>
      </c>
      <c r="I58" s="106"/>
    </row>
    <row r="59" spans="2:9" x14ac:dyDescent="0.25">
      <c r="B59" s="216" t="s">
        <v>91</v>
      </c>
      <c r="C59" s="99"/>
      <c r="D59" s="251">
        <f>SUM('Bank Acc 1'!R59)+('Bank Acc 2'!R59)+('Bank Acc 3'!R59)+('Credit Card Acc 1'!R59)+('Credit Card Acc 2'!R59)+('Credit Card Acc 3'!R59)+('Loan Acc 1'!R59)+('Loan Acc 2'!R59)+('Loan Acc 3'!R59)</f>
        <v>0</v>
      </c>
      <c r="E59" s="99"/>
      <c r="F59" s="114"/>
      <c r="G59" s="99"/>
      <c r="H59" s="251">
        <f t="shared" si="2"/>
        <v>0</v>
      </c>
      <c r="I59" s="106"/>
    </row>
    <row r="60" spans="2:9" x14ac:dyDescent="0.25">
      <c r="B60" s="216" t="s">
        <v>92</v>
      </c>
      <c r="C60" s="99"/>
      <c r="D60" s="251">
        <f>SUM('Bank Acc 1'!R60)+('Bank Acc 2'!R60)+('Bank Acc 3'!R60)+('Credit Card Acc 1'!R60)+('Credit Card Acc 2'!R60)+('Credit Card Acc 3'!R60)+('Loan Acc 1'!R60)+('Loan Acc 2'!R60)+('Loan Acc 3'!R60)</f>
        <v>0</v>
      </c>
      <c r="E60" s="99"/>
      <c r="F60" s="114"/>
      <c r="G60" s="99"/>
      <c r="H60" s="251">
        <f t="shared" si="2"/>
        <v>0</v>
      </c>
      <c r="I60" s="106"/>
    </row>
    <row r="61" spans="2:9" x14ac:dyDescent="0.25">
      <c r="B61" s="216" t="s">
        <v>93</v>
      </c>
      <c r="C61" s="99"/>
      <c r="D61" s="251">
        <f>SUM('Bank Acc 1'!R61)+('Bank Acc 2'!R61)+('Bank Acc 3'!R61)+('Credit Card Acc 1'!R61)+('Credit Card Acc 2'!R61)+('Credit Card Acc 3'!R61)+('Loan Acc 1'!R61)+('Loan Acc 2'!R61)+('Loan Acc 3'!R61)</f>
        <v>0</v>
      </c>
      <c r="E61" s="99"/>
      <c r="F61" s="114"/>
      <c r="G61" s="99"/>
      <c r="H61" s="251">
        <f t="shared" si="2"/>
        <v>0</v>
      </c>
      <c r="I61" s="106"/>
    </row>
    <row r="62" spans="2:9" x14ac:dyDescent="0.25">
      <c r="B62" s="216" t="s">
        <v>94</v>
      </c>
      <c r="C62" s="99"/>
      <c r="D62" s="251">
        <f>SUM('Bank Acc 1'!R62)+('Bank Acc 2'!R62)+('Bank Acc 3'!R62)+('Credit Card Acc 1'!R62)+('Credit Card Acc 2'!R62)+('Credit Card Acc 3'!R62)+('Loan Acc 1'!R62)+('Loan Acc 2'!R62)+('Loan Acc 3'!R62)</f>
        <v>0</v>
      </c>
      <c r="E62" s="99"/>
      <c r="F62" s="114"/>
      <c r="G62" s="99"/>
      <c r="H62" s="251">
        <f t="shared" si="2"/>
        <v>0</v>
      </c>
      <c r="I62" s="106"/>
    </row>
    <row r="63" spans="2:9" x14ac:dyDescent="0.25">
      <c r="B63" s="216" t="s">
        <v>95</v>
      </c>
      <c r="C63" s="99"/>
      <c r="D63" s="251">
        <f>SUM('Bank Acc 1'!R63)+('Bank Acc 2'!R63)+('Bank Acc 3'!R63)+('Credit Card Acc 1'!R63)+('Credit Card Acc 2'!R63)+('Credit Card Acc 3'!R63)+('Loan Acc 1'!R63)+('Loan Acc 2'!R63)+('Loan Acc 3'!R63)</f>
        <v>0</v>
      </c>
      <c r="E63" s="99"/>
      <c r="F63" s="114"/>
      <c r="G63" s="99"/>
      <c r="H63" s="252">
        <f t="shared" si="2"/>
        <v>0</v>
      </c>
      <c r="I63" s="106"/>
    </row>
    <row r="64" spans="2:9" x14ac:dyDescent="0.25">
      <c r="B64" s="219" t="s">
        <v>96</v>
      </c>
      <c r="C64" s="99"/>
      <c r="D64" s="252">
        <f>SUM('Bank Acc 1'!R64)+('Bank Acc 2'!R64)+('Bank Acc 3'!R64)+('Credit Card Acc 1'!R64)+('Credit Card Acc 2'!R64)+('Credit Card Acc 3'!R64)+('Loan Acc 1'!R64)+('Loan Acc 2'!R64)+('Loan Acc 3'!R64)</f>
        <v>0</v>
      </c>
      <c r="E64" s="99"/>
      <c r="F64" s="114"/>
      <c r="G64" s="99"/>
      <c r="H64" s="253">
        <f t="shared" si="2"/>
        <v>0</v>
      </c>
      <c r="I64" s="106"/>
    </row>
    <row r="65" spans="2:9" x14ac:dyDescent="0.25">
      <c r="B65" s="220" t="s">
        <v>97</v>
      </c>
      <c r="C65" s="99"/>
      <c r="D65" s="253">
        <f>SUM('Bank Acc 1'!R65)+('Bank Acc 2'!R65)+('Bank Acc 3'!R65)+('Credit Card Acc 1'!R65)+('Credit Card Acc 2'!R65)+('Credit Card Acc 3'!R65)+('Loan Acc 1'!R65)+('Loan Acc 2'!R65)+('Loan Acc 3'!R65)</f>
        <v>0</v>
      </c>
      <c r="E65" s="99"/>
      <c r="F65" s="114"/>
      <c r="G65" s="99"/>
      <c r="H65" s="253">
        <f t="shared" si="2"/>
        <v>0</v>
      </c>
      <c r="I65" s="106"/>
    </row>
    <row r="66" spans="2:9" x14ac:dyDescent="0.25">
      <c r="B66" s="220" t="s">
        <v>98</v>
      </c>
      <c r="C66" s="99"/>
      <c r="D66" s="253">
        <f>SUM('Bank Acc 1'!R66)+('Bank Acc 2'!R66)+('Bank Acc 3'!R66)+('Credit Card Acc 1'!R66)+('Credit Card Acc 2'!R66)+('Credit Card Acc 3'!R66)+('Loan Acc 1'!R66)+('Loan Acc 2'!R66)+('Loan Acc 3'!R66)</f>
        <v>0</v>
      </c>
      <c r="E66" s="99"/>
      <c r="F66" s="114"/>
      <c r="G66" s="99"/>
      <c r="H66" s="253">
        <f t="shared" si="2"/>
        <v>0</v>
      </c>
      <c r="I66" s="106"/>
    </row>
    <row r="67" spans="2:9" x14ac:dyDescent="0.25">
      <c r="B67" s="221" t="s">
        <v>99</v>
      </c>
      <c r="C67" s="99"/>
      <c r="D67" s="254">
        <f>SUM('Bank Acc 1'!R67)+('Bank Acc 2'!R67)+('Bank Acc 3'!R67)+('Credit Card Acc 1'!R67)+('Credit Card Acc 2'!R67)+('Credit Card Acc 3'!R67)+('Loan Acc 1'!R67)+('Loan Acc 2'!R67)+('Loan Acc 3'!R67)</f>
        <v>0</v>
      </c>
      <c r="E67" s="99"/>
      <c r="F67" s="114"/>
      <c r="G67" s="99"/>
      <c r="H67" s="254">
        <f t="shared" si="2"/>
        <v>0</v>
      </c>
      <c r="I67" s="106"/>
    </row>
    <row r="68" spans="2:9" x14ac:dyDescent="0.25">
      <c r="B68" s="216" t="s">
        <v>100</v>
      </c>
      <c r="C68" s="99"/>
      <c r="D68" s="251">
        <f>SUM('Bank Acc 1'!R68)+('Bank Acc 2'!R68)+('Bank Acc 3'!R68)+('Credit Card Acc 1'!R68)+('Credit Card Acc 2'!R68)+('Credit Card Acc 3'!R68)+('Loan Acc 1'!R68)+('Loan Acc 2'!R68)+('Loan Acc 3'!R68)</f>
        <v>0</v>
      </c>
      <c r="E68" s="99"/>
      <c r="F68" s="114"/>
      <c r="G68" s="99"/>
      <c r="H68" s="251">
        <f t="shared" si="2"/>
        <v>0</v>
      </c>
      <c r="I68" s="106"/>
    </row>
    <row r="69" spans="2:9" x14ac:dyDescent="0.25">
      <c r="B69" s="216" t="s">
        <v>101</v>
      </c>
      <c r="C69" s="99"/>
      <c r="D69" s="251">
        <f>SUM('Bank Acc 1'!R69)+('Bank Acc 2'!R69)+('Bank Acc 3'!R69)+('Credit Card Acc 1'!R69)+('Credit Card Acc 2'!R69)+('Credit Card Acc 3'!R69)+('Loan Acc 1'!R69)+('Loan Acc 2'!R69)+('Loan Acc 3'!R69)</f>
        <v>0</v>
      </c>
      <c r="E69" s="99"/>
      <c r="F69" s="114"/>
      <c r="G69" s="99"/>
      <c r="H69" s="251">
        <f t="shared" si="2"/>
        <v>0</v>
      </c>
      <c r="I69" s="106"/>
    </row>
    <row r="70" spans="2:9" x14ac:dyDescent="0.25">
      <c r="B70" s="216" t="s">
        <v>102</v>
      </c>
      <c r="C70" s="99"/>
      <c r="D70" s="251">
        <f>SUM('Bank Acc 1'!R70)+('Bank Acc 2'!R70)+('Bank Acc 3'!R70)+('Credit Card Acc 1'!R70)+('Credit Card Acc 2'!R70)+('Credit Card Acc 3'!R70)+('Loan Acc 1'!R70)+('Loan Acc 2'!R70)+('Loan Acc 3'!R70)</f>
        <v>0</v>
      </c>
      <c r="E70" s="99"/>
      <c r="F70" s="114"/>
      <c r="G70" s="99"/>
      <c r="H70" s="251">
        <f t="shared" si="2"/>
        <v>0</v>
      </c>
      <c r="I70" s="106"/>
    </row>
    <row r="71" spans="2:9" x14ac:dyDescent="0.25">
      <c r="B71" s="216" t="s">
        <v>103</v>
      </c>
      <c r="C71" s="99"/>
      <c r="D71" s="251">
        <f>SUM('Bank Acc 1'!R71)+('Bank Acc 2'!R71)+('Bank Acc 3'!R71)+('Credit Card Acc 1'!R71)+('Credit Card Acc 2'!R71)+('Credit Card Acc 3'!R71)+('Loan Acc 1'!R71)+('Loan Acc 2'!R71)+('Loan Acc 3'!R71)</f>
        <v>0</v>
      </c>
      <c r="E71" s="99"/>
      <c r="F71" s="114"/>
      <c r="G71" s="99"/>
      <c r="H71" s="251">
        <f t="shared" si="2"/>
        <v>0</v>
      </c>
      <c r="I71" s="106"/>
    </row>
    <row r="72" spans="2:9" x14ac:dyDescent="0.25">
      <c r="B72" s="216" t="s">
        <v>104</v>
      </c>
      <c r="C72" s="99"/>
      <c r="D72" s="251">
        <f>SUM('Bank Acc 1'!R72)+('Bank Acc 2'!R72)+('Bank Acc 3'!R72)+('Credit Card Acc 1'!R72)+('Credit Card Acc 2'!R72)+('Credit Card Acc 3'!R72)+('Loan Acc 1'!R72)+('Loan Acc 2'!R72)+('Loan Acc 3'!R72)</f>
        <v>0</v>
      </c>
      <c r="E72" s="99"/>
      <c r="F72" s="114"/>
      <c r="G72" s="99"/>
      <c r="H72" s="251">
        <f t="shared" si="2"/>
        <v>0</v>
      </c>
      <c r="I72" s="106"/>
    </row>
    <row r="73" spans="2:9" x14ac:dyDescent="0.25">
      <c r="B73" s="216" t="s">
        <v>105</v>
      </c>
      <c r="C73" s="99"/>
      <c r="D73" s="251">
        <f>SUM('Bank Acc 1'!R73)+('Bank Acc 2'!R73)+('Bank Acc 3'!R73)+('Credit Card Acc 1'!R73)+('Credit Card Acc 2'!R73)+('Credit Card Acc 3'!R73)+('Loan Acc 1'!R73)+('Loan Acc 2'!R73)+('Loan Acc 3'!R73)</f>
        <v>0</v>
      </c>
      <c r="E73" s="99"/>
      <c r="F73" s="114"/>
      <c r="G73" s="99"/>
      <c r="H73" s="251">
        <f t="shared" si="2"/>
        <v>0</v>
      </c>
      <c r="I73" s="106"/>
    </row>
    <row r="74" spans="2:9" x14ac:dyDescent="0.25">
      <c r="B74" s="216" t="s">
        <v>106</v>
      </c>
      <c r="C74" s="99"/>
      <c r="D74" s="251">
        <f>SUM('Bank Acc 1'!R74)+('Bank Acc 2'!R74)+('Bank Acc 3'!R74)+('Credit Card Acc 1'!R74)+('Credit Card Acc 2'!R74)+('Credit Card Acc 3'!R74)+('Loan Acc 1'!R74)+('Loan Acc 2'!R74)+('Loan Acc 3'!R74)</f>
        <v>0</v>
      </c>
      <c r="E74" s="99"/>
      <c r="F74" s="114"/>
      <c r="G74" s="99"/>
      <c r="H74" s="251">
        <f t="shared" si="2"/>
        <v>0</v>
      </c>
      <c r="I74" s="106"/>
    </row>
    <row r="75" spans="2:9" x14ac:dyDescent="0.25">
      <c r="B75" s="216" t="s">
        <v>107</v>
      </c>
      <c r="C75" s="99"/>
      <c r="D75" s="251">
        <f>SUM('Bank Acc 1'!R75)+('Bank Acc 2'!R75)+('Bank Acc 3'!R75)+('Credit Card Acc 1'!R75)+('Credit Card Acc 2'!R75)+('Credit Card Acc 3'!R75)+('Loan Acc 1'!R75)+('Loan Acc 2'!R75)+('Loan Acc 3'!R75)</f>
        <v>0</v>
      </c>
      <c r="E75" s="99"/>
      <c r="F75" s="114"/>
      <c r="G75" s="99"/>
      <c r="H75" s="251">
        <f t="shared" si="2"/>
        <v>0</v>
      </c>
      <c r="I75" s="106"/>
    </row>
    <row r="76" spans="2:9" x14ac:dyDescent="0.25">
      <c r="B76" s="217" t="s">
        <v>108</v>
      </c>
      <c r="C76" s="99"/>
      <c r="D76" s="251">
        <f>SUM('Bank Acc 1'!R76)+('Bank Acc 2'!R76)+('Bank Acc 3'!R76)+('Credit Card Acc 1'!R76)+('Credit Card Acc 2'!R76)+('Credit Card Acc 3'!R76)+('Loan Acc 1'!R76)+('Loan Acc 2'!R76)+('Loan Acc 3'!R76)</f>
        <v>0</v>
      </c>
      <c r="E76" s="99"/>
      <c r="F76" s="114"/>
      <c r="G76" s="99"/>
      <c r="H76" s="251">
        <f t="shared" si="2"/>
        <v>0</v>
      </c>
      <c r="I76" s="106"/>
    </row>
    <row r="77" spans="2:9" x14ac:dyDescent="0.25">
      <c r="B77" s="217" t="s">
        <v>109</v>
      </c>
      <c r="C77" s="99"/>
      <c r="D77" s="251">
        <f>SUM('Bank Acc 1'!R77)+('Bank Acc 2'!R77)+('Bank Acc 3'!R77)+('Credit Card Acc 1'!R77)+('Credit Card Acc 2'!R77)+('Credit Card Acc 3'!R77)+('Loan Acc 1'!R77)+('Loan Acc 2'!R77)+('Loan Acc 3'!R77)</f>
        <v>0</v>
      </c>
      <c r="E77" s="99"/>
      <c r="F77" s="114"/>
      <c r="G77" s="99"/>
      <c r="H77" s="251">
        <f t="shared" si="2"/>
        <v>0</v>
      </c>
      <c r="I77" s="106"/>
    </row>
    <row r="78" spans="2:9" x14ac:dyDescent="0.25">
      <c r="B78" s="217" t="s">
        <v>110</v>
      </c>
      <c r="C78" s="99"/>
      <c r="D78" s="251">
        <f>SUM('Bank Acc 1'!R78)+('Bank Acc 2'!R78)+('Bank Acc 3'!R78)+('Credit Card Acc 1'!R78)+('Credit Card Acc 2'!R78)+('Credit Card Acc 3'!R78)+('Loan Acc 1'!R78)+('Loan Acc 2'!R78)+('Loan Acc 3'!R78)</f>
        <v>0</v>
      </c>
      <c r="E78" s="99"/>
      <c r="F78" s="114"/>
      <c r="G78" s="99"/>
      <c r="H78" s="251">
        <f t="shared" si="2"/>
        <v>0</v>
      </c>
      <c r="I78" s="106"/>
    </row>
    <row r="79" spans="2:9" x14ac:dyDescent="0.25">
      <c r="B79" s="217" t="s">
        <v>111</v>
      </c>
      <c r="C79" s="99"/>
      <c r="D79" s="251">
        <f>SUM('Bank Acc 1'!R79)+('Bank Acc 2'!R79)+('Bank Acc 3'!R79)+('Credit Card Acc 1'!R79)+('Credit Card Acc 2'!R79)+('Credit Card Acc 3'!R79)+('Loan Acc 1'!R79)+('Loan Acc 2'!R79)+('Loan Acc 3'!R79)</f>
        <v>0</v>
      </c>
      <c r="E79" s="99"/>
      <c r="F79" s="114"/>
      <c r="G79" s="99"/>
      <c r="H79" s="251">
        <f t="shared" si="2"/>
        <v>0</v>
      </c>
      <c r="I79" s="106"/>
    </row>
    <row r="80" spans="2:9" x14ac:dyDescent="0.25">
      <c r="B80" s="217" t="s">
        <v>112</v>
      </c>
      <c r="C80" s="99"/>
      <c r="D80" s="251">
        <f>SUM('Bank Acc 1'!R80)+('Bank Acc 2'!R80)+('Bank Acc 3'!R80)+('Credit Card Acc 1'!R80)+('Credit Card Acc 2'!R80)+('Credit Card Acc 3'!R80)+('Loan Acc 1'!R80)+('Loan Acc 2'!R80)+('Loan Acc 3'!R80)</f>
        <v>0</v>
      </c>
      <c r="E80" s="99"/>
      <c r="F80" s="114"/>
      <c r="G80" s="99"/>
      <c r="H80" s="251">
        <f t="shared" si="2"/>
        <v>0</v>
      </c>
      <c r="I80" s="106"/>
    </row>
    <row r="81" spans="2:10" x14ac:dyDescent="0.25">
      <c r="B81" s="217" t="s">
        <v>113</v>
      </c>
      <c r="C81" s="99"/>
      <c r="D81" s="251">
        <f>SUM('Bank Acc 1'!R81)+('Bank Acc 2'!R81)+('Bank Acc 3'!R81)+('Credit Card Acc 1'!R81)+('Credit Card Acc 2'!R81)+('Credit Card Acc 3'!R81)+('Loan Acc 1'!R81)+('Loan Acc 2'!R81)+('Loan Acc 3'!R81)</f>
        <v>0</v>
      </c>
      <c r="E81" s="99"/>
      <c r="F81" s="114"/>
      <c r="G81" s="99"/>
      <c r="H81" s="251">
        <f t="shared" si="2"/>
        <v>0</v>
      </c>
      <c r="I81" s="106"/>
    </row>
    <row r="82" spans="2:10" x14ac:dyDescent="0.25">
      <c r="B82" s="217" t="s">
        <v>114</v>
      </c>
      <c r="C82" s="99"/>
      <c r="D82" s="251">
        <f>SUM('Bank Acc 1'!R82)+('Bank Acc 2'!R82)+('Bank Acc 3'!R82)+('Credit Card Acc 1'!R82)+('Credit Card Acc 2'!R82)+('Credit Card Acc 3'!R82)+('Loan Acc 1'!R82)+('Loan Acc 2'!R82)+('Loan Acc 3'!R82)</f>
        <v>0</v>
      </c>
      <c r="E82" s="99"/>
      <c r="F82" s="114"/>
      <c r="G82" s="99"/>
      <c r="H82" s="251">
        <f t="shared" si="2"/>
        <v>0</v>
      </c>
      <c r="I82" s="106"/>
    </row>
    <row r="83" spans="2:10" x14ac:dyDescent="0.25">
      <c r="B83" s="217" t="s">
        <v>114</v>
      </c>
      <c r="C83" s="99"/>
      <c r="D83" s="251">
        <f>SUM('Bank Acc 1'!R83)+('Bank Acc 2'!R83)+('Bank Acc 3'!R83)+('Credit Card Acc 1'!R83)+('Credit Card Acc 2'!R83)+('Credit Card Acc 3'!R83)+('Loan Acc 1'!R83)+('Loan Acc 2'!R83)+('Loan Acc 3'!R83)</f>
        <v>0</v>
      </c>
      <c r="E83" s="99"/>
      <c r="F83" s="114"/>
      <c r="G83" s="99"/>
      <c r="H83" s="251">
        <f t="shared" si="2"/>
        <v>0</v>
      </c>
      <c r="I83" s="106"/>
    </row>
    <row r="84" spans="2:10" x14ac:dyDescent="0.25">
      <c r="B84" s="217" t="s">
        <v>114</v>
      </c>
      <c r="C84" s="99"/>
      <c r="D84" s="251">
        <f>SUM('Bank Acc 1'!R84)+('Bank Acc 2'!R84)+('Bank Acc 3'!R84)+('Credit Card Acc 1'!R84)+('Credit Card Acc 2'!R84)+('Credit Card Acc 3'!R84)+('Loan Acc 1'!R84)+('Loan Acc 2'!R84)+('Loan Acc 3'!R84)</f>
        <v>0</v>
      </c>
      <c r="E84" s="99"/>
      <c r="F84" s="114"/>
      <c r="G84" s="99"/>
      <c r="H84" s="251">
        <f t="shared" si="2"/>
        <v>0</v>
      </c>
      <c r="I84" s="106"/>
    </row>
    <row r="85" spans="2:10" x14ac:dyDescent="0.25">
      <c r="B85" s="217" t="s">
        <v>114</v>
      </c>
      <c r="C85" s="99"/>
      <c r="D85" s="251">
        <f>SUM('Bank Acc 1'!R85)+('Bank Acc 2'!R85)+('Bank Acc 3'!R85)+('Credit Card Acc 1'!R85)+('Credit Card Acc 2'!R85)+('Credit Card Acc 3'!R85)+('Loan Acc 1'!R85)+('Loan Acc 2'!R85)+('Loan Acc 3'!R85)</f>
        <v>0</v>
      </c>
      <c r="E85" s="99"/>
      <c r="F85" s="114"/>
      <c r="G85" s="99"/>
      <c r="H85" s="251">
        <f t="shared" si="2"/>
        <v>0</v>
      </c>
      <c r="I85" s="106"/>
    </row>
    <row r="86" spans="2:10" ht="15.75" thickBot="1" x14ac:dyDescent="0.3">
      <c r="B86" s="222" t="s">
        <v>257</v>
      </c>
      <c r="C86" s="99"/>
      <c r="D86" s="255">
        <f>D13-D24-D32</f>
        <v>0</v>
      </c>
      <c r="E86" s="99"/>
      <c r="F86" s="255">
        <f>F13-F24-F32</f>
        <v>0</v>
      </c>
      <c r="G86" s="99"/>
      <c r="H86" s="255">
        <f>H13-H24-H32</f>
        <v>0</v>
      </c>
      <c r="I86" s="106"/>
    </row>
    <row r="87" spans="2:10" ht="15.75" thickTop="1" x14ac:dyDescent="0.25">
      <c r="B87" s="134"/>
      <c r="C87" s="99"/>
      <c r="D87" s="99"/>
      <c r="E87" s="99"/>
      <c r="G87" s="99"/>
      <c r="H87" s="224"/>
      <c r="I87" s="106"/>
      <c r="J87" s="203" t="s">
        <v>250</v>
      </c>
    </row>
    <row r="88" spans="2:10" x14ac:dyDescent="0.25">
      <c r="G88" s="99"/>
      <c r="H88" s="225"/>
      <c r="I88" s="106"/>
      <c r="J88" s="204" t="s">
        <v>251</v>
      </c>
    </row>
    <row r="89" spans="2:10" x14ac:dyDescent="0.25">
      <c r="G89" s="99"/>
      <c r="H89" s="139"/>
      <c r="I89" s="106"/>
      <c r="J89" s="205" t="s">
        <v>252</v>
      </c>
    </row>
    <row r="90" spans="2:10" x14ac:dyDescent="0.25">
      <c r="G90" s="99"/>
      <c r="H90" s="134"/>
      <c r="I90" s="106"/>
      <c r="J90" s="206" t="s">
        <v>253</v>
      </c>
    </row>
    <row r="91" spans="2:10" x14ac:dyDescent="0.25">
      <c r="G91" s="99"/>
      <c r="H91" s="145"/>
      <c r="I91" s="106"/>
      <c r="J91" s="207" t="s">
        <v>254</v>
      </c>
    </row>
    <row r="92" spans="2:10" ht="15.75" thickBot="1" x14ac:dyDescent="0.3">
      <c r="G92" s="99"/>
      <c r="H92" s="145"/>
      <c r="I92" s="106"/>
      <c r="J92" s="159"/>
    </row>
    <row r="93" spans="2:10" x14ac:dyDescent="0.25">
      <c r="B93" s="391" t="s">
        <v>331</v>
      </c>
      <c r="C93" s="392"/>
      <c r="D93" s="392"/>
      <c r="E93" s="392"/>
      <c r="F93" s="392"/>
      <c r="G93" s="392"/>
      <c r="H93" s="393"/>
      <c r="I93" s="4"/>
      <c r="J93" s="159"/>
    </row>
    <row r="94" spans="2:10" ht="15.75" thickBot="1" x14ac:dyDescent="0.3">
      <c r="B94" s="394"/>
      <c r="C94" s="395"/>
      <c r="D94" s="395"/>
      <c r="E94" s="395"/>
      <c r="F94" s="395"/>
      <c r="G94" s="395"/>
      <c r="H94" s="396"/>
      <c r="I94" s="4"/>
      <c r="J94" s="159"/>
    </row>
    <row r="95" spans="2:10" x14ac:dyDescent="0.25">
      <c r="B95" s="150"/>
      <c r="C95" s="99"/>
      <c r="D95" s="99"/>
      <c r="E95" s="99"/>
      <c r="G95" s="99"/>
      <c r="H95" s="150"/>
      <c r="I95" s="106"/>
      <c r="J95" s="226"/>
    </row>
    <row r="96" spans="2:10" x14ac:dyDescent="0.25">
      <c r="B96" s="227" t="s">
        <v>255</v>
      </c>
      <c r="C96" s="99"/>
      <c r="E96" s="99"/>
      <c r="G96" s="99"/>
      <c r="H96" s="150"/>
      <c r="I96" s="106"/>
    </row>
    <row r="97" spans="2:10" x14ac:dyDescent="0.25">
      <c r="B97" s="228" t="s">
        <v>269</v>
      </c>
      <c r="C97" s="99"/>
      <c r="E97" s="99"/>
      <c r="F97" s="437">
        <f>IFERROR('Home Office &amp; Mileage'!C11,0)</f>
        <v>0</v>
      </c>
      <c r="G97" s="99"/>
      <c r="H97" s="229">
        <f>('Home Office &amp; Mileage'!R15)*F97</f>
        <v>0</v>
      </c>
      <c r="I97" s="106"/>
    </row>
    <row r="98" spans="2:10" x14ac:dyDescent="0.25">
      <c r="B98" s="230" t="s">
        <v>256</v>
      </c>
      <c r="C98" s="99"/>
      <c r="E98" s="99"/>
      <c r="F98" s="438"/>
      <c r="G98" s="99"/>
      <c r="H98" s="231">
        <f>('Home Office &amp; Mileage'!R25+'Home Office &amp; Mileage'!R30+'Home Office &amp; Mileage'!R35+'Home Office &amp; Mileage'!R40)*F98</f>
        <v>0</v>
      </c>
      <c r="I98" s="106"/>
    </row>
    <row r="99" spans="2:10" x14ac:dyDescent="0.25">
      <c r="B99" s="232" t="s">
        <v>258</v>
      </c>
      <c r="C99" s="99"/>
      <c r="E99" s="99"/>
      <c r="F99" s="110"/>
      <c r="G99" s="99"/>
      <c r="H99" s="233"/>
      <c r="I99" s="106"/>
    </row>
    <row r="100" spans="2:10" x14ac:dyDescent="0.25">
      <c r="B100" s="232" t="s">
        <v>259</v>
      </c>
      <c r="C100" s="99"/>
      <c r="E100" s="99"/>
      <c r="F100" s="110"/>
      <c r="G100" s="99"/>
      <c r="H100" s="233"/>
      <c r="I100" s="106"/>
    </row>
    <row r="101" spans="2:10" x14ac:dyDescent="0.25">
      <c r="B101" s="232" t="s">
        <v>266</v>
      </c>
      <c r="C101" s="99"/>
      <c r="E101" s="99"/>
      <c r="F101" s="110"/>
      <c r="G101" s="99"/>
      <c r="H101" s="233"/>
      <c r="I101" s="106"/>
    </row>
    <row r="102" spans="2:10" x14ac:dyDescent="0.25">
      <c r="B102" s="232" t="s">
        <v>267</v>
      </c>
      <c r="C102" s="99"/>
      <c r="E102" s="99"/>
      <c r="F102" s="110"/>
      <c r="G102" s="99"/>
      <c r="H102" s="233"/>
      <c r="I102" s="106"/>
    </row>
    <row r="103" spans="2:10" x14ac:dyDescent="0.25">
      <c r="B103" s="232" t="s">
        <v>268</v>
      </c>
      <c r="C103" s="99"/>
      <c r="E103" s="99"/>
      <c r="F103" s="110"/>
      <c r="G103" s="99"/>
      <c r="H103" s="233"/>
      <c r="I103" s="106"/>
    </row>
    <row r="104" spans="2:10" x14ac:dyDescent="0.25">
      <c r="B104" s="232" t="s">
        <v>265</v>
      </c>
      <c r="F104" s="110"/>
      <c r="H104" s="234"/>
    </row>
    <row r="105" spans="2:10" x14ac:dyDescent="0.25">
      <c r="B105" s="232" t="s">
        <v>265</v>
      </c>
      <c r="F105" s="110"/>
      <c r="H105" s="234"/>
    </row>
    <row r="106" spans="2:10" x14ac:dyDescent="0.25">
      <c r="B106" s="232" t="s">
        <v>265</v>
      </c>
      <c r="F106" s="110"/>
      <c r="H106" s="234"/>
    </row>
    <row r="107" spans="2:10" x14ac:dyDescent="0.25">
      <c r="B107" s="232" t="s">
        <v>265</v>
      </c>
      <c r="F107" s="110"/>
      <c r="H107" s="234"/>
    </row>
    <row r="108" spans="2:10" ht="15.75" thickBot="1" x14ac:dyDescent="0.3">
      <c r="B108" s="235" t="s">
        <v>263</v>
      </c>
      <c r="C108" s="99"/>
      <c r="E108" s="99"/>
      <c r="F108" s="150"/>
      <c r="G108" s="99"/>
      <c r="H108" s="223">
        <f>H86+SUM(H96:H107)</f>
        <v>0</v>
      </c>
      <c r="I108" s="106"/>
    </row>
    <row r="109" spans="2:10" ht="15.75" thickTop="1" x14ac:dyDescent="0.25">
      <c r="B109" s="227"/>
      <c r="C109" s="99"/>
      <c r="E109" s="99"/>
      <c r="F109" s="150"/>
      <c r="G109" s="99"/>
      <c r="H109" s="139"/>
      <c r="I109" s="106"/>
      <c r="J109" s="205" t="s">
        <v>252</v>
      </c>
    </row>
    <row r="110" spans="2:10" x14ac:dyDescent="0.25">
      <c r="B110" s="227"/>
      <c r="C110" s="99"/>
      <c r="E110" s="99"/>
      <c r="F110" s="150"/>
      <c r="G110" s="99"/>
      <c r="H110" s="134"/>
      <c r="I110" s="106"/>
      <c r="J110" s="206" t="s">
        <v>253</v>
      </c>
    </row>
    <row r="111" spans="2:10" x14ac:dyDescent="0.25">
      <c r="B111" s="227"/>
      <c r="C111" s="99"/>
      <c r="E111" s="99"/>
      <c r="F111" s="150"/>
      <c r="G111" s="99"/>
      <c r="H111" s="145"/>
      <c r="I111" s="106"/>
      <c r="J111" s="207" t="s">
        <v>254</v>
      </c>
    </row>
    <row r="112" spans="2:10" x14ac:dyDescent="0.25">
      <c r="B112" s="227"/>
      <c r="C112" s="99"/>
      <c r="E112" s="99"/>
      <c r="F112" s="150"/>
      <c r="G112" s="99"/>
      <c r="H112" s="150"/>
      <c r="I112" s="106"/>
    </row>
    <row r="113" spans="2:10" x14ac:dyDescent="0.25">
      <c r="B113" s="227" t="s">
        <v>260</v>
      </c>
      <c r="C113" s="99"/>
      <c r="E113" s="99"/>
      <c r="F113" s="150"/>
      <c r="G113" s="99"/>
      <c r="H113" s="150"/>
      <c r="I113" s="106"/>
    </row>
    <row r="114" spans="2:10" x14ac:dyDescent="0.25">
      <c r="B114" s="232" t="s">
        <v>261</v>
      </c>
      <c r="C114" s="99"/>
      <c r="D114" s="96" t="s">
        <v>327</v>
      </c>
      <c r="E114" s="99"/>
      <c r="F114" s="110"/>
      <c r="G114" s="99"/>
      <c r="H114" s="233"/>
      <c r="I114" s="106"/>
    </row>
    <row r="115" spans="2:10" x14ac:dyDescent="0.25">
      <c r="B115" s="232" t="s">
        <v>72</v>
      </c>
      <c r="D115" s="96" t="s">
        <v>326</v>
      </c>
      <c r="F115" s="110"/>
      <c r="H115" s="234"/>
    </row>
    <row r="116" spans="2:10" x14ac:dyDescent="0.25">
      <c r="B116" s="232" t="s">
        <v>264</v>
      </c>
      <c r="F116" s="110"/>
      <c r="H116" s="234"/>
    </row>
    <row r="117" spans="2:10" x14ac:dyDescent="0.25">
      <c r="B117" s="232" t="s">
        <v>264</v>
      </c>
      <c r="F117" s="110"/>
      <c r="H117" s="234"/>
    </row>
    <row r="118" spans="2:10" x14ac:dyDescent="0.25">
      <c r="B118" s="232" t="s">
        <v>264</v>
      </c>
      <c r="F118" s="110"/>
      <c r="H118" s="234"/>
    </row>
    <row r="119" spans="2:10" x14ac:dyDescent="0.25">
      <c r="B119" s="232" t="s">
        <v>264</v>
      </c>
      <c r="F119" s="110"/>
      <c r="H119" s="234"/>
    </row>
    <row r="120" spans="2:10" ht="15.75" thickBot="1" x14ac:dyDescent="0.3">
      <c r="B120" s="235" t="s">
        <v>262</v>
      </c>
      <c r="H120" s="223">
        <f>SUM(H108:H119)</f>
        <v>0</v>
      </c>
    </row>
    <row r="121" spans="2:10" ht="15.75" thickTop="1" x14ac:dyDescent="0.25">
      <c r="B121" s="236"/>
      <c r="H121" s="139"/>
      <c r="J121" s="205" t="s">
        <v>252</v>
      </c>
    </row>
    <row r="122" spans="2:10" x14ac:dyDescent="0.25">
      <c r="B122" s="236"/>
      <c r="H122" s="134"/>
      <c r="J122" s="206" t="s">
        <v>253</v>
      </c>
    </row>
    <row r="123" spans="2:10" x14ac:dyDescent="0.25">
      <c r="B123" s="236"/>
      <c r="H123" s="145"/>
      <c r="J123" s="207" t="s">
        <v>254</v>
      </c>
    </row>
    <row r="124" spans="2:10" x14ac:dyDescent="0.25">
      <c r="B124" s="236"/>
    </row>
    <row r="125" spans="2:10" hidden="1" x14ac:dyDescent="0.25">
      <c r="B125" s="391" t="s">
        <v>331</v>
      </c>
      <c r="C125" s="392"/>
      <c r="D125" s="392"/>
      <c r="E125" s="392"/>
      <c r="F125" s="392"/>
      <c r="G125" s="392"/>
      <c r="H125" s="393"/>
    </row>
    <row r="126" spans="2:10" ht="15.75" hidden="1" thickBot="1" x14ac:dyDescent="0.3">
      <c r="B126" s="394"/>
      <c r="C126" s="395"/>
      <c r="D126" s="395"/>
      <c r="E126" s="395"/>
      <c r="F126" s="395"/>
      <c r="G126" s="395"/>
      <c r="H126" s="396"/>
    </row>
    <row r="127" spans="2:10" hidden="1" x14ac:dyDescent="0.25">
      <c r="B127" s="236"/>
    </row>
    <row r="128" spans="2:10" hidden="1" x14ac:dyDescent="0.25">
      <c r="B128" s="258" t="s">
        <v>115</v>
      </c>
      <c r="C128" s="99"/>
      <c r="D128" s="260">
        <f>SUM(D129:D142)</f>
        <v>0</v>
      </c>
      <c r="E128" s="245"/>
      <c r="F128" s="246">
        <f>SUM(F129:F142)</f>
        <v>0</v>
      </c>
      <c r="G128" s="245"/>
      <c r="H128" s="260">
        <f>SUM(H129:H142)</f>
        <v>0</v>
      </c>
      <c r="I128" s="106"/>
    </row>
    <row r="129" spans="2:10" hidden="1" x14ac:dyDescent="0.25">
      <c r="B129" s="259" t="str">
        <f>"Transfers/Payments from "&amp;'Balance Sheet'!B16</f>
        <v>Transfers/Payments from [Bank Name, Acct Type, Last 4 Digits of Acct #]</v>
      </c>
      <c r="C129" s="99"/>
      <c r="D129" s="261">
        <f>SUM('Bank Acc 1'!R89)+('Bank Acc 2'!R89)+('Bank Acc 3'!R89)+('Credit Card Acc 1'!R89)+('Credit Card Acc 2'!R89)+('Credit Card Acc 3'!R89)+('Loan Acc 1'!R89)+('Loan Acc 2'!R89)+('Loan Acc 3'!R89)</f>
        <v>0</v>
      </c>
      <c r="E129" s="99"/>
      <c r="F129" s="114"/>
      <c r="G129" s="99"/>
      <c r="H129" s="261">
        <f>+D129+F129</f>
        <v>0</v>
      </c>
      <c r="I129" s="106"/>
    </row>
    <row r="130" spans="2:10" hidden="1" x14ac:dyDescent="0.25">
      <c r="B130" s="259" t="str">
        <f>"Transfers/Payments from "&amp;'Balance Sheet'!B17</f>
        <v>Transfers/Payments from [Bank Name, Acct Type, Last 4 Digits of Acct #]</v>
      </c>
      <c r="C130" s="99"/>
      <c r="D130" s="261">
        <f>SUM('Bank Acc 1'!R90)+('Bank Acc 2'!R90)+('Bank Acc 3'!R90)+('Credit Card Acc 1'!R90)+('Credit Card Acc 2'!R90)+('Credit Card Acc 3'!R90)+('Loan Acc 1'!R90)+('Loan Acc 2'!R90)+('Loan Acc 3'!R90)</f>
        <v>0</v>
      </c>
      <c r="E130" s="99"/>
      <c r="F130" s="114"/>
      <c r="G130" s="99"/>
      <c r="H130" s="261">
        <f t="shared" ref="H130:H142" si="3">+D130+F130</f>
        <v>0</v>
      </c>
      <c r="I130" s="106"/>
    </row>
    <row r="131" spans="2:10" hidden="1" x14ac:dyDescent="0.25">
      <c r="B131" s="259" t="str">
        <f>"Transfers/Payments from "&amp;'Balance Sheet'!B18</f>
        <v>Transfers/Payments from [Bank Name, Acct Type, Last 4 Digits of Acct #]</v>
      </c>
      <c r="C131" s="99"/>
      <c r="D131" s="261">
        <f>SUM('Bank Acc 1'!R91)+('Bank Acc 2'!R91)+('Bank Acc 3'!R91)+('Credit Card Acc 1'!R91)+('Credit Card Acc 2'!R91)+('Credit Card Acc 3'!R91)+('Loan Acc 1'!R91)+('Loan Acc 2'!R91)+('Loan Acc 3'!R91)</f>
        <v>0</v>
      </c>
      <c r="E131" s="99"/>
      <c r="F131" s="114"/>
      <c r="G131" s="99"/>
      <c r="H131" s="261">
        <f t="shared" si="3"/>
        <v>0</v>
      </c>
      <c r="I131" s="106"/>
    </row>
    <row r="132" spans="2:10" hidden="1" x14ac:dyDescent="0.25">
      <c r="B132" s="259" t="s">
        <v>116</v>
      </c>
      <c r="C132" s="99"/>
      <c r="D132" s="261">
        <f>SUM('Bank Acc 1'!R92)+('Bank Acc 2'!R92)+('Bank Acc 3'!R92)+('Credit Card Acc 1'!R92)+('Credit Card Acc 2'!R92)+('Credit Card Acc 3'!R92)+('Loan Acc 1'!R92)+('Loan Acc 2'!R92)+('Loan Acc 3'!R92)</f>
        <v>0</v>
      </c>
      <c r="E132" s="99"/>
      <c r="F132" s="114"/>
      <c r="G132" s="99"/>
      <c r="H132" s="261">
        <f t="shared" si="3"/>
        <v>0</v>
      </c>
      <c r="I132" s="106"/>
    </row>
    <row r="133" spans="2:10" hidden="1" x14ac:dyDescent="0.25">
      <c r="B133" s="259" t="str">
        <f>'Balance Sheet'!B71&amp;" Proceeds"</f>
        <v>[Loan Provider, Acct Type, Last 4 Digits of Acct #] Proceeds</v>
      </c>
      <c r="C133" s="99"/>
      <c r="D133" s="261">
        <f>SUM('Bank Acc 1'!R93)+('Bank Acc 2'!R93)+('Bank Acc 3'!R93)+('Credit Card Acc 1'!R93)+('Credit Card Acc 2'!R93)+('Credit Card Acc 3'!R93)+('Loan Acc 1'!R93)+('Loan Acc 2'!R93)+('Loan Acc 3'!R93)</f>
        <v>0</v>
      </c>
      <c r="E133" s="99"/>
      <c r="F133" s="114"/>
      <c r="G133" s="99"/>
      <c r="H133" s="261">
        <f t="shared" si="3"/>
        <v>0</v>
      </c>
      <c r="I133" s="106"/>
      <c r="J133" s="111"/>
    </row>
    <row r="134" spans="2:10" hidden="1" x14ac:dyDescent="0.25">
      <c r="B134" s="259" t="str">
        <f>'Balance Sheet'!B72&amp;" Proceeds"</f>
        <v>[Loan Provider, Acct Type, Last 4 Digits of Acct #] Proceeds</v>
      </c>
      <c r="C134" s="99"/>
      <c r="D134" s="261">
        <f>SUM('Bank Acc 1'!R94)+('Bank Acc 2'!R94)+('Bank Acc 3'!R94)+('Credit Card Acc 1'!R94)+('Credit Card Acc 2'!R94)+('Credit Card Acc 3'!R94)+('Loan Acc 1'!R94)+('Loan Acc 2'!R94)+('Loan Acc 3'!R94)</f>
        <v>0</v>
      </c>
      <c r="E134" s="99"/>
      <c r="F134" s="114"/>
      <c r="G134" s="99"/>
      <c r="H134" s="261">
        <f t="shared" si="3"/>
        <v>0</v>
      </c>
      <c r="I134" s="106"/>
      <c r="J134" s="111"/>
    </row>
    <row r="135" spans="2:10" hidden="1" x14ac:dyDescent="0.25">
      <c r="B135" s="259" t="str">
        <f>'Balance Sheet'!B73&amp;" Proceeds"</f>
        <v>[Loan Provider, Acct Type, Last 4 Digits of Acct #] Proceeds</v>
      </c>
      <c r="C135" s="99"/>
      <c r="D135" s="261">
        <f>SUM('Bank Acc 1'!R95)+('Bank Acc 2'!R95)+('Bank Acc 3'!R95)+('Credit Card Acc 1'!R95)+('Credit Card Acc 2'!R95)+('Credit Card Acc 3'!R95)+('Loan Acc 1'!R95)+('Loan Acc 2'!R95)+('Loan Acc 3'!R95)</f>
        <v>0</v>
      </c>
      <c r="E135" s="99"/>
      <c r="F135" s="114"/>
      <c r="G135" s="99"/>
      <c r="H135" s="261">
        <f t="shared" si="3"/>
        <v>0</v>
      </c>
      <c r="I135" s="106"/>
      <c r="J135" s="111"/>
    </row>
    <row r="136" spans="2:10" hidden="1" x14ac:dyDescent="0.25">
      <c r="B136" s="259" t="str">
        <f>'Balance Sheet'!B74</f>
        <v>Loans from Member</v>
      </c>
      <c r="C136" s="99"/>
      <c r="D136" s="261">
        <f>SUM('Bank Acc 1'!R96)+('Bank Acc 2'!R96)+('Bank Acc 3'!R96)+('Credit Card Acc 1'!R96)+('Credit Card Acc 2'!R96)+('Credit Card Acc 3'!R96)+('Loan Acc 1'!R96)+('Loan Acc 2'!R96)+('Loan Acc 3'!R96)</f>
        <v>0</v>
      </c>
      <c r="E136" s="99"/>
      <c r="F136" s="114"/>
      <c r="G136" s="99"/>
      <c r="H136" s="261">
        <f t="shared" si="3"/>
        <v>0</v>
      </c>
      <c r="I136" s="106"/>
      <c r="J136" s="111"/>
    </row>
    <row r="137" spans="2:10" hidden="1" x14ac:dyDescent="0.25">
      <c r="B137" s="259" t="str">
        <f>'Balance Sheet'!B45&amp;" Repayments"</f>
        <v>Loans to Member Repayments</v>
      </c>
      <c r="C137" s="99"/>
      <c r="D137" s="261">
        <f>SUM('Bank Acc 1'!R97)+('Bank Acc 2'!R97)+('Bank Acc 3'!R97)+('Credit Card Acc 1'!R97)+('Credit Card Acc 2'!R97)+('Credit Card Acc 3'!R97)+('Loan Acc 1'!R97)+('Loan Acc 2'!R97)+('Loan Acc 3'!R97)</f>
        <v>0</v>
      </c>
      <c r="E137" s="99"/>
      <c r="F137" s="114"/>
      <c r="G137" s="99"/>
      <c r="H137" s="261">
        <f t="shared" si="3"/>
        <v>0</v>
      </c>
      <c r="I137" s="106"/>
      <c r="J137" s="111"/>
    </row>
    <row r="138" spans="2:10" hidden="1" x14ac:dyDescent="0.25">
      <c r="B138" s="259" t="str">
        <f>'Balance Sheet'!B80</f>
        <v>Member Investments</v>
      </c>
      <c r="C138" s="99"/>
      <c r="D138" s="261">
        <f>SUM('Bank Acc 1'!R98)+('Bank Acc 2'!R98)+('Bank Acc 3'!R98)+('Credit Card Acc 1'!R98)+('Credit Card Acc 2'!R98)+('Credit Card Acc 3'!R98)+('Loan Acc 1'!R98)+('Loan Acc 2'!R98)+('Loan Acc 3'!R98)</f>
        <v>0</v>
      </c>
      <c r="E138" s="99"/>
      <c r="F138" s="114"/>
      <c r="G138" s="99"/>
      <c r="H138" s="261">
        <f t="shared" si="3"/>
        <v>0</v>
      </c>
      <c r="I138" s="106"/>
    </row>
    <row r="139" spans="2:10" hidden="1" x14ac:dyDescent="0.25">
      <c r="B139" s="259" t="s">
        <v>274</v>
      </c>
      <c r="C139" s="99"/>
      <c r="D139" s="261">
        <f>SUM('Bank Acc 1'!R99)+('Bank Acc 2'!R99)+('Bank Acc 3'!R99)+('Credit Card Acc 1'!R99)+('Credit Card Acc 2'!R99)+('Credit Card Acc 3'!R99)+('Loan Acc 1'!R99)+('Loan Acc 2'!R99)+('Loan Acc 3'!R99)</f>
        <v>0</v>
      </c>
      <c r="E139" s="99"/>
      <c r="F139" s="114"/>
      <c r="G139" s="99"/>
      <c r="H139" s="261">
        <f t="shared" si="3"/>
        <v>0</v>
      </c>
      <c r="I139" s="106"/>
      <c r="J139" s="111"/>
    </row>
    <row r="140" spans="2:10" hidden="1" x14ac:dyDescent="0.25">
      <c r="B140" s="237" t="s">
        <v>117</v>
      </c>
      <c r="C140" s="99"/>
      <c r="D140" s="261">
        <f>SUM('Bank Acc 1'!R100)+('Bank Acc 2'!R100)+('Bank Acc 3'!R100)+('Credit Card Acc 1'!R100)+('Credit Card Acc 2'!R100)+('Credit Card Acc 3'!R100)+('Loan Acc 1'!R100)+('Loan Acc 2'!R100)+('Loan Acc 3'!R100)</f>
        <v>0</v>
      </c>
      <c r="E140" s="99"/>
      <c r="F140" s="114"/>
      <c r="G140" s="99"/>
      <c r="H140" s="261">
        <f t="shared" si="3"/>
        <v>0</v>
      </c>
      <c r="I140" s="106"/>
      <c r="J140" s="111"/>
    </row>
    <row r="141" spans="2:10" hidden="1" x14ac:dyDescent="0.25">
      <c r="B141" s="237" t="s">
        <v>117</v>
      </c>
      <c r="C141" s="99"/>
      <c r="D141" s="261">
        <f>SUM('Bank Acc 1'!R101)+('Bank Acc 2'!R101)+('Bank Acc 3'!R101)+('Credit Card Acc 1'!R101)+('Credit Card Acc 2'!R101)+('Credit Card Acc 3'!R101)+('Loan Acc 1'!R101)+('Loan Acc 2'!R101)+('Loan Acc 3'!R101)</f>
        <v>0</v>
      </c>
      <c r="E141" s="99"/>
      <c r="F141" s="114"/>
      <c r="G141" s="99"/>
      <c r="H141" s="261">
        <f t="shared" si="3"/>
        <v>0</v>
      </c>
      <c r="I141" s="106"/>
    </row>
    <row r="142" spans="2:10" hidden="1" x14ac:dyDescent="0.25">
      <c r="B142" s="237" t="s">
        <v>117</v>
      </c>
      <c r="C142" s="99"/>
      <c r="D142" s="261">
        <f>SUM('Bank Acc 1'!R102)+('Bank Acc 2'!R102)+('Bank Acc 3'!R102)+('Credit Card Acc 1'!R102)+('Credit Card Acc 2'!R102)+('Credit Card Acc 3'!R102)+('Loan Acc 1'!R102)+('Loan Acc 2'!R102)+('Loan Acc 3'!R102)</f>
        <v>0</v>
      </c>
      <c r="E142" s="99"/>
      <c r="F142" s="114"/>
      <c r="G142" s="99"/>
      <c r="H142" s="261">
        <f t="shared" si="3"/>
        <v>0</v>
      </c>
      <c r="I142" s="106"/>
    </row>
    <row r="143" spans="2:10" hidden="1" x14ac:dyDescent="0.25">
      <c r="C143" s="99"/>
      <c r="D143" s="245"/>
      <c r="E143" s="99"/>
      <c r="F143" s="99"/>
      <c r="G143" s="99"/>
      <c r="H143" s="245"/>
      <c r="I143" s="106"/>
    </row>
    <row r="144" spans="2:10" hidden="1" x14ac:dyDescent="0.25">
      <c r="B144" s="256" t="s">
        <v>118</v>
      </c>
      <c r="C144" s="99"/>
      <c r="D144" s="262">
        <f>SUM(D145:D161)</f>
        <v>0</v>
      </c>
      <c r="E144" s="245"/>
      <c r="F144" s="246">
        <f>SUM(F145:F161)</f>
        <v>0</v>
      </c>
      <c r="G144" s="245"/>
      <c r="H144" s="262">
        <f>SUM(H145:H161)</f>
        <v>0</v>
      </c>
      <c r="I144" s="106"/>
    </row>
    <row r="145" spans="2:9" hidden="1" x14ac:dyDescent="0.25">
      <c r="B145" s="257" t="str">
        <f>"Transfers to "&amp;'Balance Sheet'!B16</f>
        <v>Transfers to [Bank Name, Acct Type, Last 4 Digits of Acct #]</v>
      </c>
      <c r="C145" s="99"/>
      <c r="D145" s="263">
        <f>SUM('Bank Acc 1'!R105)+('Bank Acc 2'!R105)+('Bank Acc 3'!R105)+('Credit Card Acc 1'!R105)+('Credit Card Acc 2'!R105)+('Credit Card Acc 3'!R105)+('Loan Acc 1'!R105)+('Loan Acc 2'!R105)+('Loan Acc 3'!R105)</f>
        <v>0</v>
      </c>
      <c r="E145" s="99"/>
      <c r="F145" s="114"/>
      <c r="G145" s="99"/>
      <c r="H145" s="263">
        <f t="shared" ref="H145:H161" si="4">+D145+F145</f>
        <v>0</v>
      </c>
      <c r="I145" s="106"/>
    </row>
    <row r="146" spans="2:9" hidden="1" x14ac:dyDescent="0.25">
      <c r="B146" s="257" t="str">
        <f>"Transfers to "&amp;'Balance Sheet'!B17</f>
        <v>Transfers to [Bank Name, Acct Type, Last 4 Digits of Acct #]</v>
      </c>
      <c r="C146" s="99"/>
      <c r="D146" s="263">
        <f>SUM('Bank Acc 1'!R106)+('Bank Acc 2'!R106)+('Bank Acc 3'!R106)+('Credit Card Acc 1'!R106)+('Credit Card Acc 2'!R106)+('Credit Card Acc 3'!R106)+('Loan Acc 1'!R106)+('Loan Acc 2'!R106)+('Loan Acc 3'!R106)</f>
        <v>0</v>
      </c>
      <c r="E146" s="99"/>
      <c r="F146" s="114"/>
      <c r="G146" s="99"/>
      <c r="H146" s="263">
        <f t="shared" si="4"/>
        <v>0</v>
      </c>
      <c r="I146" s="106"/>
    </row>
    <row r="147" spans="2:9" hidden="1" x14ac:dyDescent="0.25">
      <c r="B147" s="257" t="str">
        <f>"Transfers to "&amp;'Balance Sheet'!B18</f>
        <v>Transfers to [Bank Name, Acct Type, Last 4 Digits of Acct #]</v>
      </c>
      <c r="C147" s="99"/>
      <c r="D147" s="263">
        <f>SUM('Bank Acc 1'!R107)+('Bank Acc 2'!R107)+('Bank Acc 3'!R107)+('Credit Card Acc 1'!R107)+('Credit Card Acc 2'!R107)+('Credit Card Acc 3'!R107)+('Loan Acc 1'!R107)+('Loan Acc 2'!R107)+('Loan Acc 3'!R107)</f>
        <v>0</v>
      </c>
      <c r="E147" s="99"/>
      <c r="F147" s="114"/>
      <c r="G147" s="99"/>
      <c r="H147" s="263">
        <f t="shared" si="4"/>
        <v>0</v>
      </c>
      <c r="I147" s="106"/>
    </row>
    <row r="148" spans="2:9" hidden="1" x14ac:dyDescent="0.25">
      <c r="B148" s="257" t="s">
        <v>119</v>
      </c>
      <c r="C148" s="99"/>
      <c r="D148" s="263">
        <f>SUM('Bank Acc 1'!R108)+('Bank Acc 2'!R108)+('Bank Acc 3'!R108)+('Credit Card Acc 1'!R108)+('Credit Card Acc 2'!R108)+('Credit Card Acc 3'!R108)+('Loan Acc 1'!R108)+('Loan Acc 2'!R108)+('Loan Acc 3'!R108)</f>
        <v>0</v>
      </c>
      <c r="E148" s="99"/>
      <c r="F148" s="114"/>
      <c r="G148" s="99"/>
      <c r="H148" s="263">
        <f t="shared" si="4"/>
        <v>0</v>
      </c>
      <c r="I148" s="106"/>
    </row>
    <row r="149" spans="2:9" hidden="1" x14ac:dyDescent="0.25">
      <c r="B149" s="257" t="str">
        <f>'Balance Sheet'!B62&amp;" Payments"</f>
        <v>[Credit Card Name, Acct Type, Last 4 Digits of Acct #] Payments</v>
      </c>
      <c r="C149" s="99"/>
      <c r="D149" s="263">
        <f>SUM('Bank Acc 1'!R109)+('Bank Acc 2'!R109)+('Bank Acc 3'!R109)+('Credit Card Acc 1'!R109)+('Credit Card Acc 2'!R109)+('Credit Card Acc 3'!R109)+('Loan Acc 1'!R109)+('Loan Acc 2'!R109)+('Loan Acc 3'!R109)</f>
        <v>0</v>
      </c>
      <c r="E149" s="99"/>
      <c r="F149" s="114"/>
      <c r="G149" s="99"/>
      <c r="H149" s="263">
        <f t="shared" si="4"/>
        <v>0</v>
      </c>
      <c r="I149" s="106"/>
    </row>
    <row r="150" spans="2:9" hidden="1" x14ac:dyDescent="0.25">
      <c r="B150" s="257" t="str">
        <f>'Balance Sheet'!B63&amp;" Payments"</f>
        <v>[Credit Card Name, Acct Type, Last 4 Digits of Acct #] Payments</v>
      </c>
      <c r="C150" s="99"/>
      <c r="D150" s="263">
        <f>SUM('Bank Acc 1'!R110)+('Bank Acc 2'!R110)+('Bank Acc 3'!R110)+('Credit Card Acc 1'!R110)+('Credit Card Acc 2'!R110)+('Credit Card Acc 3'!R110)+('Loan Acc 1'!R110)+('Loan Acc 2'!R110)+('Loan Acc 3'!R110)</f>
        <v>0</v>
      </c>
      <c r="E150" s="99"/>
      <c r="F150" s="114"/>
      <c r="G150" s="99"/>
      <c r="H150" s="263">
        <f t="shared" si="4"/>
        <v>0</v>
      </c>
      <c r="I150" s="106"/>
    </row>
    <row r="151" spans="2:9" hidden="1" x14ac:dyDescent="0.25">
      <c r="B151" s="257" t="str">
        <f>'Balance Sheet'!B64&amp;" Payments"</f>
        <v>[Credit Card Name, Acct Type, Last 4 Digits of Acct #] Payments</v>
      </c>
      <c r="C151" s="99"/>
      <c r="D151" s="263">
        <f>SUM('Bank Acc 1'!R111)+('Bank Acc 2'!R111)+('Bank Acc 3'!R111)+('Credit Card Acc 1'!R111)+('Credit Card Acc 2'!R111)+('Credit Card Acc 3'!R111)+('Loan Acc 1'!R111)+('Loan Acc 2'!R111)+('Loan Acc 3'!R111)</f>
        <v>0</v>
      </c>
      <c r="E151" s="99"/>
      <c r="F151" s="114"/>
      <c r="G151" s="99"/>
      <c r="H151" s="263">
        <f t="shared" si="4"/>
        <v>0</v>
      </c>
      <c r="I151" s="106"/>
    </row>
    <row r="152" spans="2:9" hidden="1" x14ac:dyDescent="0.25">
      <c r="B152" s="257" t="str">
        <f>'Balance Sheet'!B71&amp;" Payments"</f>
        <v>[Loan Provider, Acct Type, Last 4 Digits of Acct #] Payments</v>
      </c>
      <c r="C152" s="99"/>
      <c r="D152" s="263">
        <f>SUM('Bank Acc 1'!R112)+('Bank Acc 2'!R112)+('Bank Acc 3'!R112)+('Credit Card Acc 1'!R112)+('Credit Card Acc 2'!R112)+('Credit Card Acc 3'!R112)+('Loan Acc 1'!R112)+('Loan Acc 2'!R112)+('Loan Acc 3'!R112)</f>
        <v>0</v>
      </c>
      <c r="E152" s="99"/>
      <c r="F152" s="114"/>
      <c r="G152" s="99"/>
      <c r="H152" s="263">
        <f t="shared" si="4"/>
        <v>0</v>
      </c>
      <c r="I152" s="106"/>
    </row>
    <row r="153" spans="2:9" hidden="1" x14ac:dyDescent="0.25">
      <c r="B153" s="257" t="str">
        <f>'Balance Sheet'!B72&amp;" Payments"</f>
        <v>[Loan Provider, Acct Type, Last 4 Digits of Acct #] Payments</v>
      </c>
      <c r="C153" s="99"/>
      <c r="D153" s="263">
        <f>SUM('Bank Acc 1'!R113)+('Bank Acc 2'!R113)+('Bank Acc 3'!R113)+('Credit Card Acc 1'!R113)+('Credit Card Acc 2'!R113)+('Credit Card Acc 3'!R113)+('Loan Acc 1'!R113)+('Loan Acc 2'!R113)+('Loan Acc 3'!R113)</f>
        <v>0</v>
      </c>
      <c r="E153" s="99"/>
      <c r="F153" s="114"/>
      <c r="G153" s="99"/>
      <c r="H153" s="263">
        <f t="shared" si="4"/>
        <v>0</v>
      </c>
      <c r="I153" s="106"/>
    </row>
    <row r="154" spans="2:9" hidden="1" x14ac:dyDescent="0.25">
      <c r="B154" s="257" t="str">
        <f>'Balance Sheet'!B73&amp;" Payments"</f>
        <v>[Loan Provider, Acct Type, Last 4 Digits of Acct #] Payments</v>
      </c>
      <c r="C154" s="99"/>
      <c r="D154" s="263">
        <f>SUM('Bank Acc 1'!R114)+('Bank Acc 2'!R114)+('Bank Acc 3'!R114)+('Credit Card Acc 1'!R114)+('Credit Card Acc 2'!R114)+('Credit Card Acc 3'!R114)+('Loan Acc 1'!R114)+('Loan Acc 2'!R114)+('Loan Acc 3'!R114)</f>
        <v>0</v>
      </c>
      <c r="E154" s="99"/>
      <c r="F154" s="114"/>
      <c r="G154" s="99"/>
      <c r="H154" s="263">
        <f t="shared" si="4"/>
        <v>0</v>
      </c>
      <c r="I154" s="106"/>
    </row>
    <row r="155" spans="2:9" hidden="1" x14ac:dyDescent="0.25">
      <c r="B155" s="257" t="str">
        <f>'Balance Sheet'!B74&amp;" Repayments"</f>
        <v>Loans from Member Repayments</v>
      </c>
      <c r="C155" s="99"/>
      <c r="D155" s="263">
        <f>SUM('Bank Acc 1'!R115)+('Bank Acc 2'!R115)+('Bank Acc 3'!R115)+('Credit Card Acc 1'!R115)+('Credit Card Acc 2'!R115)+('Credit Card Acc 3'!R115)+('Loan Acc 1'!R115)+('Loan Acc 2'!R115)+('Loan Acc 3'!R115)</f>
        <v>0</v>
      </c>
      <c r="E155" s="99"/>
      <c r="F155" s="114"/>
      <c r="G155" s="99"/>
      <c r="H155" s="263">
        <f t="shared" si="4"/>
        <v>0</v>
      </c>
      <c r="I155" s="106"/>
    </row>
    <row r="156" spans="2:9" hidden="1" x14ac:dyDescent="0.25">
      <c r="B156" s="257" t="str">
        <f>'Balance Sheet'!B45</f>
        <v>Loans to Member</v>
      </c>
      <c r="C156" s="99"/>
      <c r="D156" s="263">
        <f>SUM('Bank Acc 1'!R116)+('Bank Acc 2'!R116)+('Bank Acc 3'!R116)+('Credit Card Acc 1'!R116)+('Credit Card Acc 2'!R116)+('Credit Card Acc 3'!R116)+('Loan Acc 1'!R116)+('Loan Acc 2'!R116)+('Loan Acc 3'!R116)</f>
        <v>0</v>
      </c>
      <c r="E156" s="99"/>
      <c r="F156" s="114"/>
      <c r="G156" s="99"/>
      <c r="H156" s="263">
        <f t="shared" si="4"/>
        <v>0</v>
      </c>
      <c r="I156" s="106"/>
    </row>
    <row r="157" spans="2:9" hidden="1" x14ac:dyDescent="0.25">
      <c r="B157" s="257" t="str">
        <f>'Balance Sheet'!B81</f>
        <v>Member Draws</v>
      </c>
      <c r="C157" s="99"/>
      <c r="D157" s="263">
        <f>SUM('Bank Acc 1'!R117)+('Bank Acc 2'!R117)+('Bank Acc 3'!R117)+('Credit Card Acc 1'!R117)+('Credit Card Acc 2'!R117)+('Credit Card Acc 3'!R117)+('Loan Acc 1'!R117)+('Loan Acc 2'!R117)+('Loan Acc 3'!R117)</f>
        <v>0</v>
      </c>
      <c r="E157" s="99"/>
      <c r="F157" s="114"/>
      <c r="G157" s="99"/>
      <c r="H157" s="263">
        <f t="shared" si="4"/>
        <v>0</v>
      </c>
      <c r="I157" s="106"/>
    </row>
    <row r="158" spans="2:9" hidden="1" x14ac:dyDescent="0.25">
      <c r="B158" s="257" t="s">
        <v>275</v>
      </c>
      <c r="C158" s="99"/>
      <c r="D158" s="263">
        <f>SUM('Bank Acc 1'!R118)+('Bank Acc 2'!R118)+('Bank Acc 3'!R118)+('Credit Card Acc 1'!R118)+('Credit Card Acc 2'!R118)+('Credit Card Acc 3'!R118)+('Loan Acc 1'!R118)+('Loan Acc 2'!R118)+('Loan Acc 3'!R118)</f>
        <v>0</v>
      </c>
      <c r="E158" s="99"/>
      <c r="F158" s="114"/>
      <c r="G158" s="99"/>
      <c r="H158" s="263">
        <f t="shared" si="4"/>
        <v>0</v>
      </c>
      <c r="I158" s="106"/>
    </row>
    <row r="159" spans="2:9" hidden="1" x14ac:dyDescent="0.25">
      <c r="B159" s="238" t="s">
        <v>120</v>
      </c>
      <c r="C159" s="99"/>
      <c r="D159" s="263">
        <f>SUM('Bank Acc 1'!R119)+('Bank Acc 2'!R119)+('Bank Acc 3'!R119)+('Credit Card Acc 1'!R119)+('Credit Card Acc 2'!R119)+('Credit Card Acc 3'!R119)+('Loan Acc 1'!R119)+('Loan Acc 2'!R119)+('Loan Acc 3'!R119)</f>
        <v>0</v>
      </c>
      <c r="E159" s="99"/>
      <c r="F159" s="114"/>
      <c r="G159" s="99"/>
      <c r="H159" s="263">
        <f t="shared" si="4"/>
        <v>0</v>
      </c>
      <c r="I159" s="106"/>
    </row>
    <row r="160" spans="2:9" hidden="1" x14ac:dyDescent="0.25">
      <c r="B160" s="238" t="s">
        <v>120</v>
      </c>
      <c r="C160" s="99"/>
      <c r="D160" s="263">
        <f>SUM('Bank Acc 1'!R120)+('Bank Acc 2'!R120)+('Bank Acc 3'!R120)+('Credit Card Acc 1'!R120)+('Credit Card Acc 2'!R120)+('Credit Card Acc 3'!R120)+('Loan Acc 1'!R120)+('Loan Acc 2'!R120)+('Loan Acc 3'!R120)</f>
        <v>0</v>
      </c>
      <c r="E160" s="99"/>
      <c r="F160" s="114"/>
      <c r="G160" s="99"/>
      <c r="H160" s="263">
        <f t="shared" si="4"/>
        <v>0</v>
      </c>
      <c r="I160" s="106"/>
    </row>
    <row r="161" spans="2:9" hidden="1" x14ac:dyDescent="0.25">
      <c r="B161" s="238" t="s">
        <v>120</v>
      </c>
      <c r="C161" s="99"/>
      <c r="D161" s="263">
        <f>SUM('Bank Acc 1'!R121)+('Bank Acc 2'!R121)+('Bank Acc 3'!R121)+('Credit Card Acc 1'!R121)+('Credit Card Acc 2'!R121)+('Credit Card Acc 3'!R121)+('Loan Acc 1'!R121)+('Loan Acc 2'!R121)+('Loan Acc 3'!R121)</f>
        <v>0</v>
      </c>
      <c r="E161" s="99"/>
      <c r="F161" s="114"/>
      <c r="G161" s="99"/>
      <c r="H161" s="263">
        <f t="shared" si="4"/>
        <v>0</v>
      </c>
      <c r="I161" s="106"/>
    </row>
    <row r="162" spans="2:9" x14ac:dyDescent="0.25">
      <c r="B162" s="74"/>
      <c r="C162" s="99"/>
      <c r="D162" s="110"/>
      <c r="E162" s="99"/>
      <c r="F162" s="99"/>
      <c r="G162" s="99"/>
      <c r="H162" s="99"/>
      <c r="I162" s="106"/>
    </row>
    <row r="166" spans="2:9" x14ac:dyDescent="0.25">
      <c r="B166" s="239"/>
    </row>
    <row r="167" spans="2:9" x14ac:dyDescent="0.25">
      <c r="B167" s="239"/>
    </row>
    <row r="168" spans="2:9" x14ac:dyDescent="0.25">
      <c r="B168" s="239"/>
    </row>
    <row r="169" spans="2:9" x14ac:dyDescent="0.25">
      <c r="B169" s="239"/>
    </row>
    <row r="170" spans="2:9" x14ac:dyDescent="0.25">
      <c r="B170" s="239"/>
    </row>
    <row r="171" spans="2:9" x14ac:dyDescent="0.25">
      <c r="B171" s="239"/>
    </row>
    <row r="172" spans="2:9" x14ac:dyDescent="0.25">
      <c r="B172" s="239"/>
    </row>
    <row r="173" spans="2:9" x14ac:dyDescent="0.25">
      <c r="B173" s="239"/>
    </row>
    <row r="174" spans="2:9" x14ac:dyDescent="0.25">
      <c r="B174" s="239"/>
    </row>
    <row r="175" spans="2:9" x14ac:dyDescent="0.25">
      <c r="B175" s="239"/>
    </row>
    <row r="181" spans="2:2" x14ac:dyDescent="0.25">
      <c r="B181" s="239"/>
    </row>
    <row r="182" spans="2:2" x14ac:dyDescent="0.25">
      <c r="B182" s="239"/>
    </row>
    <row r="183" spans="2:2" x14ac:dyDescent="0.25">
      <c r="B183" s="239"/>
    </row>
    <row r="184" spans="2:2" x14ac:dyDescent="0.25">
      <c r="B184" s="239"/>
    </row>
    <row r="185" spans="2:2" x14ac:dyDescent="0.25">
      <c r="B185" s="239"/>
    </row>
    <row r="186" spans="2:2" x14ac:dyDescent="0.25">
      <c r="B186" s="239"/>
    </row>
    <row r="187" spans="2:2" x14ac:dyDescent="0.25">
      <c r="B187" s="239"/>
    </row>
    <row r="188" spans="2:2" x14ac:dyDescent="0.25">
      <c r="B188" s="239"/>
    </row>
    <row r="189" spans="2:2" x14ac:dyDescent="0.25">
      <c r="B189" s="239"/>
    </row>
    <row r="190" spans="2:2" x14ac:dyDescent="0.25">
      <c r="B190" s="239"/>
    </row>
  </sheetData>
  <sheetProtection sheet="1" objects="1" scenarios="1" formatCells="0" formatColumns="0" formatRows="0"/>
  <mergeCells count="6">
    <mergeCell ref="B125:H126"/>
    <mergeCell ref="B9:H9"/>
    <mergeCell ref="B8:H8"/>
    <mergeCell ref="B7:H7"/>
    <mergeCell ref="B2:H5"/>
    <mergeCell ref="B93:H94"/>
  </mergeCells>
  <printOptions horizontalCentered="1"/>
  <pageMargins left="0.2" right="0.2" top="0.2" bottom="0.2" header="0.3" footer="0.3"/>
  <pageSetup scale="94"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pageSetUpPr fitToPage="1"/>
  </sheetPr>
  <dimension ref="B1:R143"/>
  <sheetViews>
    <sheetView showGridLines="0" workbookViewId="0">
      <pane xSplit="1" ySplit="12" topLeftCell="B13" activePane="bottomRight" state="frozen"/>
      <selection pane="topRight" activeCell="B1" sqref="B1"/>
      <selection pane="bottomLeft" activeCell="A13" sqref="A13"/>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399" t="s">
        <v>171</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172</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173</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294"/>
      <c r="P10" s="295" t="s">
        <v>186</v>
      </c>
      <c r="Q10" s="294"/>
      <c r="R10" s="296" t="s">
        <v>187</v>
      </c>
    </row>
    <row r="11" spans="2:18" s="4" customFormat="1" x14ac:dyDescent="0.25">
      <c r="B11" s="297" t="s">
        <v>188</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x14ac:dyDescent="0.25">
      <c r="B14" s="322" t="str">
        <f>'Income Statement'!B14</f>
        <v>Revenue</v>
      </c>
      <c r="C14" s="271"/>
      <c r="D14" s="271"/>
      <c r="E14" s="271"/>
      <c r="F14" s="271"/>
      <c r="G14" s="271"/>
      <c r="H14" s="271"/>
      <c r="I14" s="271"/>
      <c r="J14" s="271"/>
      <c r="K14" s="271"/>
      <c r="L14" s="271"/>
      <c r="M14" s="271"/>
      <c r="N14" s="271"/>
      <c r="P14" s="272"/>
      <c r="R14" s="318">
        <f>SUM(C14:P14)</f>
        <v>0</v>
      </c>
    </row>
    <row r="15" spans="2:18"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318">
        <f>SUM(C15:P15)</f>
        <v>0</v>
      </c>
    </row>
    <row r="16" spans="2:18" x14ac:dyDescent="0.25">
      <c r="B16" s="322" t="str">
        <f>'Income Statement'!B16</f>
        <v>Interest Income</v>
      </c>
      <c r="C16" s="271"/>
      <c r="D16" s="271"/>
      <c r="E16" s="271"/>
      <c r="F16" s="271"/>
      <c r="G16" s="271"/>
      <c r="H16" s="271"/>
      <c r="I16" s="271"/>
      <c r="J16" s="271"/>
      <c r="K16" s="271"/>
      <c r="L16" s="271"/>
      <c r="M16" s="271"/>
      <c r="N16" s="271"/>
      <c r="P16" s="272"/>
      <c r="R16" s="318">
        <f t="shared" ref="R16:R21" si="2">SUM(C16:P16)</f>
        <v>0</v>
      </c>
    </row>
    <row r="17" spans="2:18" x14ac:dyDescent="0.25">
      <c r="B17" s="322" t="str">
        <f>'Income Statement'!B17</f>
        <v>Other Income (Refund)</v>
      </c>
      <c r="C17" s="271"/>
      <c r="D17" s="271"/>
      <c r="E17" s="271"/>
      <c r="F17" s="271"/>
      <c r="G17" s="271"/>
      <c r="H17" s="271"/>
      <c r="I17" s="271"/>
      <c r="J17" s="271"/>
      <c r="K17" s="271"/>
      <c r="L17" s="271"/>
      <c r="M17" s="271"/>
      <c r="N17" s="271"/>
      <c r="P17" s="272"/>
      <c r="R17" s="318">
        <f t="shared" si="2"/>
        <v>0</v>
      </c>
    </row>
    <row r="18" spans="2:18"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x14ac:dyDescent="0.25">
      <c r="B19" s="322" t="str">
        <f>'Income Statement'!B19</f>
        <v>[Insert New Income Here]</v>
      </c>
      <c r="C19" s="271"/>
      <c r="D19" s="271"/>
      <c r="E19" s="271"/>
      <c r="F19" s="271"/>
      <c r="G19" s="271"/>
      <c r="H19" s="271"/>
      <c r="I19" s="271"/>
      <c r="J19" s="271"/>
      <c r="K19" s="271"/>
      <c r="L19" s="271"/>
      <c r="M19" s="271"/>
      <c r="N19" s="271"/>
      <c r="P19" s="272"/>
      <c r="R19" s="318">
        <f t="shared" si="2"/>
        <v>0</v>
      </c>
    </row>
    <row r="20" spans="2:18" x14ac:dyDescent="0.25">
      <c r="B20" s="322" t="str">
        <f>'Income Statement'!B20</f>
        <v>[Insert New Income Here]</v>
      </c>
      <c r="C20" s="271"/>
      <c r="D20" s="271"/>
      <c r="E20" s="271"/>
      <c r="F20" s="271"/>
      <c r="G20" s="271"/>
      <c r="H20" s="271"/>
      <c r="I20" s="271"/>
      <c r="J20" s="271"/>
      <c r="K20" s="271"/>
      <c r="L20" s="271"/>
      <c r="M20" s="271"/>
      <c r="N20" s="271"/>
      <c r="P20" s="272"/>
      <c r="R20" s="318">
        <f t="shared" si="2"/>
        <v>0</v>
      </c>
    </row>
    <row r="21" spans="2:18" x14ac:dyDescent="0.25">
      <c r="B21" s="322" t="str">
        <f>'Income Statement'!B21</f>
        <v>[Insert New Income Here]</v>
      </c>
      <c r="C21" s="271"/>
      <c r="D21" s="271"/>
      <c r="E21" s="271"/>
      <c r="F21" s="271"/>
      <c r="G21" s="271"/>
      <c r="H21" s="271"/>
      <c r="I21" s="271"/>
      <c r="J21" s="271"/>
      <c r="K21" s="271"/>
      <c r="L21" s="271"/>
      <c r="M21" s="271"/>
      <c r="N21" s="271"/>
      <c r="P21" s="272"/>
      <c r="R21" s="318">
        <f t="shared" si="2"/>
        <v>0</v>
      </c>
    </row>
    <row r="22" spans="2:18" x14ac:dyDescent="0.25">
      <c r="B22" s="322" t="str">
        <f>'Income Statement'!B22</f>
        <v>[Insert New Income Here]</v>
      </c>
      <c r="C22" s="271"/>
      <c r="D22" s="271"/>
      <c r="E22" s="271"/>
      <c r="F22" s="271"/>
      <c r="G22" s="271"/>
      <c r="H22" s="271"/>
      <c r="I22" s="271"/>
      <c r="J22" s="271"/>
      <c r="K22" s="271"/>
      <c r="L22" s="271"/>
      <c r="M22" s="271"/>
      <c r="N22" s="271"/>
      <c r="P22" s="272"/>
      <c r="R22" s="318">
        <f>SUM(C22:P22)</f>
        <v>0</v>
      </c>
    </row>
    <row r="24" spans="2:18" s="294" customFormat="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x14ac:dyDescent="0.25">
      <c r="B25" s="323" t="str">
        <f>'Income Statement'!B25</f>
        <v>Purchases</v>
      </c>
      <c r="C25" s="273"/>
      <c r="D25" s="273"/>
      <c r="E25" s="273"/>
      <c r="F25" s="273"/>
      <c r="G25" s="273"/>
      <c r="H25" s="273"/>
      <c r="I25" s="273"/>
      <c r="J25" s="273"/>
      <c r="K25" s="273"/>
      <c r="L25" s="273"/>
      <c r="M25" s="273"/>
      <c r="N25" s="273"/>
      <c r="P25" s="272"/>
      <c r="R25" s="319">
        <f>SUM(C25:P25)</f>
        <v>0</v>
      </c>
    </row>
    <row r="26" spans="2:18"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x14ac:dyDescent="0.25">
      <c r="B46" s="323" t="str">
        <f>'Income Statement'!B46</f>
        <v>Gifts</v>
      </c>
      <c r="C46" s="273"/>
      <c r="D46" s="273"/>
      <c r="E46" s="273"/>
      <c r="F46" s="273"/>
      <c r="G46" s="273"/>
      <c r="H46" s="273"/>
      <c r="I46" s="273"/>
      <c r="J46" s="273"/>
      <c r="K46" s="273"/>
      <c r="L46" s="273"/>
      <c r="M46" s="273"/>
      <c r="N46" s="273"/>
      <c r="P46" s="272"/>
      <c r="R46" s="319">
        <f t="shared" si="7"/>
        <v>0</v>
      </c>
    </row>
    <row r="47" spans="2:18"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x14ac:dyDescent="0.25">
      <c r="B59" s="323" t="str">
        <f>'Income Statement'!B59</f>
        <v>Postage</v>
      </c>
      <c r="C59" s="273"/>
      <c r="D59" s="273"/>
      <c r="E59" s="273"/>
      <c r="F59" s="273"/>
      <c r="G59" s="273"/>
      <c r="H59" s="273"/>
      <c r="I59" s="273"/>
      <c r="J59" s="273"/>
      <c r="K59" s="273"/>
      <c r="L59" s="273"/>
      <c r="M59" s="273"/>
      <c r="N59" s="273"/>
      <c r="P59" s="272"/>
      <c r="R59" s="319">
        <f t="shared" si="7"/>
        <v>0</v>
      </c>
    </row>
    <row r="60" spans="2:18"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x14ac:dyDescent="0.25">
      <c r="B75" s="323" t="str">
        <f>'Income Statement'!B75</f>
        <v>Travel</v>
      </c>
      <c r="C75" s="273"/>
      <c r="D75" s="273"/>
      <c r="E75" s="273"/>
      <c r="F75" s="273"/>
      <c r="G75" s="273"/>
      <c r="H75" s="273"/>
      <c r="I75" s="273"/>
      <c r="J75" s="273"/>
      <c r="K75" s="273"/>
      <c r="L75" s="273"/>
      <c r="M75" s="273"/>
      <c r="N75" s="273"/>
      <c r="P75" s="272"/>
      <c r="R75" s="319">
        <f t="shared" si="7"/>
        <v>0</v>
      </c>
    </row>
    <row r="76" spans="2:18"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5"/>
      <c r="D89" s="275"/>
      <c r="E89" s="275"/>
      <c r="F89" s="275"/>
      <c r="G89" s="275"/>
      <c r="H89" s="275"/>
      <c r="I89" s="275"/>
      <c r="J89" s="275"/>
      <c r="K89" s="275"/>
      <c r="L89" s="275"/>
      <c r="M89" s="275"/>
      <c r="N89" s="275"/>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98"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ref="R99:R102" si="11">SUM(C99:P99)</f>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1"/>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1"/>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1"/>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2">SUM(C105:C121)</f>
        <v>0</v>
      </c>
      <c r="D104" s="308">
        <f t="shared" si="12"/>
        <v>0</v>
      </c>
      <c r="E104" s="308">
        <f t="shared" si="12"/>
        <v>0</v>
      </c>
      <c r="F104" s="308">
        <f t="shared" si="12"/>
        <v>0</v>
      </c>
      <c r="G104" s="308">
        <f t="shared" si="12"/>
        <v>0</v>
      </c>
      <c r="H104" s="308">
        <f t="shared" si="12"/>
        <v>0</v>
      </c>
      <c r="I104" s="308">
        <f t="shared" si="12"/>
        <v>0</v>
      </c>
      <c r="J104" s="308">
        <f t="shared" si="12"/>
        <v>0</v>
      </c>
      <c r="K104" s="308">
        <f t="shared" si="12"/>
        <v>0</v>
      </c>
      <c r="L104" s="308">
        <f t="shared" si="12"/>
        <v>0</v>
      </c>
      <c r="M104" s="308">
        <f t="shared" si="12"/>
        <v>0</v>
      </c>
      <c r="N104" s="308">
        <f t="shared" si="12"/>
        <v>0</v>
      </c>
      <c r="P104" s="301">
        <f>SUM(P105:P121)</f>
        <v>0</v>
      </c>
      <c r="R104" s="308">
        <f>SUM(R105:R121)</f>
        <v>0</v>
      </c>
    </row>
    <row r="105" spans="2:18" x14ac:dyDescent="0.25">
      <c r="B105" s="325" t="str">
        <f>'Income Statement'!B145</f>
        <v>Transfers to [Bank Name, Acct Type, Last 4 Digits of Acct #]</v>
      </c>
      <c r="C105" s="277"/>
      <c r="D105" s="277"/>
      <c r="E105" s="277"/>
      <c r="F105" s="277"/>
      <c r="G105" s="277"/>
      <c r="H105" s="277"/>
      <c r="I105" s="277"/>
      <c r="J105" s="277"/>
      <c r="K105" s="277"/>
      <c r="L105" s="277"/>
      <c r="M105" s="277"/>
      <c r="N105" s="277"/>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17" si="13">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3"/>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3"/>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3"/>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3"/>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3"/>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3"/>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3"/>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3"/>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3"/>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3"/>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3"/>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ref="R118:R121" si="14">SUM(C118:P118)</f>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4"/>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4"/>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4"/>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 t="shared" ref="C123:N123" si="15">+C11+C13-C24-C32+C88-C104</f>
        <v>0</v>
      </c>
      <c r="D123" s="309">
        <f t="shared" si="15"/>
        <v>0</v>
      </c>
      <c r="E123" s="309">
        <f t="shared" si="15"/>
        <v>0</v>
      </c>
      <c r="F123" s="309">
        <f t="shared" si="15"/>
        <v>0</v>
      </c>
      <c r="G123" s="309">
        <f t="shared" si="15"/>
        <v>0</v>
      </c>
      <c r="H123" s="309">
        <f t="shared" si="15"/>
        <v>0</v>
      </c>
      <c r="I123" s="309">
        <f t="shared" si="15"/>
        <v>0</v>
      </c>
      <c r="J123" s="309">
        <f t="shared" si="15"/>
        <v>0</v>
      </c>
      <c r="K123" s="309">
        <f t="shared" si="15"/>
        <v>0</v>
      </c>
      <c r="L123" s="309">
        <f t="shared" si="15"/>
        <v>0</v>
      </c>
      <c r="M123" s="309">
        <f t="shared" si="15"/>
        <v>0</v>
      </c>
      <c r="N123" s="309">
        <f t="shared" si="15"/>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ht="15.75" thickBot="1" x14ac:dyDescent="0.3">
      <c r="B126" s="312" t="s">
        <v>190</v>
      </c>
      <c r="C126" s="313">
        <f>C123-C124</f>
        <v>0</v>
      </c>
      <c r="D126" s="313">
        <f t="shared" ref="D126:N126" si="16">D123-D124</f>
        <v>0</v>
      </c>
      <c r="E126" s="313">
        <f t="shared" si="16"/>
        <v>0</v>
      </c>
      <c r="F126" s="313">
        <f t="shared" si="16"/>
        <v>0</v>
      </c>
      <c r="G126" s="313">
        <f t="shared" si="16"/>
        <v>0</v>
      </c>
      <c r="H126" s="313">
        <f t="shared" si="16"/>
        <v>0</v>
      </c>
      <c r="I126" s="313">
        <f t="shared" si="16"/>
        <v>0</v>
      </c>
      <c r="J126" s="313">
        <f t="shared" si="16"/>
        <v>0</v>
      </c>
      <c r="K126" s="313">
        <f t="shared" si="16"/>
        <v>0</v>
      </c>
      <c r="L126" s="313">
        <f t="shared" si="16"/>
        <v>0</v>
      </c>
      <c r="M126" s="313">
        <f t="shared" si="16"/>
        <v>0</v>
      </c>
      <c r="N126" s="313">
        <f t="shared" si="16"/>
        <v>0</v>
      </c>
      <c r="P126" s="315"/>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B128" s="266"/>
      <c r="C128" s="274"/>
      <c r="D128" s="274"/>
      <c r="E128" s="274"/>
      <c r="F128" s="274"/>
      <c r="G128" s="274"/>
      <c r="H128" s="274"/>
      <c r="I128" s="274"/>
      <c r="J128" s="274"/>
      <c r="K128" s="274"/>
      <c r="L128" s="274"/>
      <c r="M128" s="274"/>
      <c r="N128" s="274"/>
      <c r="P128" s="274"/>
      <c r="R128" s="274"/>
    </row>
    <row r="129" spans="2:14" x14ac:dyDescent="0.25">
      <c r="C129" s="412" t="s">
        <v>191</v>
      </c>
      <c r="D129" s="412"/>
      <c r="E129" s="412"/>
      <c r="F129" s="412"/>
      <c r="G129" s="412"/>
      <c r="J129" s="412" t="s">
        <v>192</v>
      </c>
      <c r="K129" s="412"/>
      <c r="L129" s="412"/>
      <c r="M129" s="412"/>
      <c r="N129" s="412"/>
    </row>
    <row r="130" spans="2:14" ht="1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7">+N133+K134</f>
        <v>0</v>
      </c>
    </row>
    <row r="135" spans="2:14" x14ac:dyDescent="0.25">
      <c r="B135" s="286" t="s">
        <v>201</v>
      </c>
      <c r="C135" s="287"/>
      <c r="D135" s="288"/>
      <c r="E135" s="400"/>
      <c r="F135" s="401"/>
      <c r="G135" s="402"/>
      <c r="I135" s="286" t="s">
        <v>201</v>
      </c>
      <c r="J135" s="287"/>
      <c r="K135" s="288"/>
      <c r="L135" s="411"/>
      <c r="M135" s="411"/>
      <c r="N135" s="289">
        <f t="shared" si="17"/>
        <v>0</v>
      </c>
    </row>
    <row r="136" spans="2:14" x14ac:dyDescent="0.25">
      <c r="B136" s="286" t="s">
        <v>202</v>
      </c>
      <c r="C136" s="287"/>
      <c r="D136" s="288"/>
      <c r="E136" s="400"/>
      <c r="F136" s="401"/>
      <c r="G136" s="402"/>
      <c r="I136" s="286" t="s">
        <v>202</v>
      </c>
      <c r="J136" s="287"/>
      <c r="K136" s="288"/>
      <c r="L136" s="411"/>
      <c r="M136" s="411"/>
      <c r="N136" s="289">
        <f t="shared" si="17"/>
        <v>0</v>
      </c>
    </row>
    <row r="137" spans="2:14" x14ac:dyDescent="0.25">
      <c r="B137" s="286" t="s">
        <v>203</v>
      </c>
      <c r="C137" s="287"/>
      <c r="D137" s="288"/>
      <c r="E137" s="400"/>
      <c r="F137" s="401"/>
      <c r="G137" s="402"/>
      <c r="I137" s="286" t="s">
        <v>203</v>
      </c>
      <c r="J137" s="287"/>
      <c r="K137" s="288"/>
      <c r="L137" s="411"/>
      <c r="M137" s="411"/>
      <c r="N137" s="289">
        <f t="shared" si="17"/>
        <v>0</v>
      </c>
    </row>
    <row r="138" spans="2:14" x14ac:dyDescent="0.25">
      <c r="B138" s="286" t="s">
        <v>204</v>
      </c>
      <c r="C138" s="287"/>
      <c r="D138" s="288"/>
      <c r="E138" s="400"/>
      <c r="F138" s="401"/>
      <c r="G138" s="402"/>
      <c r="I138" s="286" t="s">
        <v>204</v>
      </c>
      <c r="J138" s="287"/>
      <c r="K138" s="288"/>
      <c r="L138" s="411"/>
      <c r="M138" s="411"/>
      <c r="N138" s="289">
        <f t="shared" si="17"/>
        <v>0</v>
      </c>
    </row>
    <row r="139" spans="2:14" x14ac:dyDescent="0.25">
      <c r="B139" s="286" t="s">
        <v>205</v>
      </c>
      <c r="C139" s="287"/>
      <c r="D139" s="288"/>
      <c r="E139" s="400"/>
      <c r="F139" s="401"/>
      <c r="G139" s="402"/>
      <c r="I139" s="286" t="s">
        <v>205</v>
      </c>
      <c r="J139" s="287"/>
      <c r="K139" s="288"/>
      <c r="L139" s="411"/>
      <c r="M139" s="411"/>
      <c r="N139" s="289">
        <f t="shared" si="17"/>
        <v>0</v>
      </c>
    </row>
    <row r="140" spans="2:14" x14ac:dyDescent="0.25">
      <c r="B140" s="286" t="s">
        <v>206</v>
      </c>
      <c r="C140" s="287"/>
      <c r="D140" s="288"/>
      <c r="E140" s="400"/>
      <c r="F140" s="401"/>
      <c r="G140" s="402"/>
      <c r="I140" s="286" t="s">
        <v>206</v>
      </c>
      <c r="J140" s="287"/>
      <c r="K140" s="288"/>
      <c r="L140" s="411"/>
      <c r="M140" s="411"/>
      <c r="N140" s="289">
        <f t="shared" si="17"/>
        <v>0</v>
      </c>
    </row>
    <row r="141" spans="2:14" x14ac:dyDescent="0.25">
      <c r="B141" s="286" t="s">
        <v>207</v>
      </c>
      <c r="C141" s="287"/>
      <c r="D141" s="288"/>
      <c r="E141" s="400"/>
      <c r="F141" s="401"/>
      <c r="G141" s="402"/>
      <c r="I141" s="286" t="s">
        <v>207</v>
      </c>
      <c r="J141" s="287"/>
      <c r="K141" s="288"/>
      <c r="L141" s="411"/>
      <c r="M141" s="411"/>
      <c r="N141" s="289">
        <f t="shared" si="17"/>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C130:C131"/>
    <mergeCell ref="D130:D131"/>
    <mergeCell ref="C129:G129"/>
    <mergeCell ref="J129:N129"/>
    <mergeCell ref="J130:J131"/>
    <mergeCell ref="K130:K131"/>
    <mergeCell ref="L130:M131"/>
    <mergeCell ref="N130:N131"/>
    <mergeCell ref="E138:G138"/>
    <mergeCell ref="E139:G139"/>
    <mergeCell ref="E140:G140"/>
    <mergeCell ref="E141:G141"/>
    <mergeCell ref="E136:G136"/>
    <mergeCell ref="E137:G137"/>
    <mergeCell ref="L140:M140"/>
    <mergeCell ref="L141:M141"/>
    <mergeCell ref="L132:M132"/>
    <mergeCell ref="L133:M133"/>
    <mergeCell ref="L134:M134"/>
    <mergeCell ref="L135:M135"/>
    <mergeCell ref="L136:M136"/>
    <mergeCell ref="L137:M137"/>
    <mergeCell ref="L138:M138"/>
    <mergeCell ref="L139:M139"/>
    <mergeCell ref="B2:N3"/>
    <mergeCell ref="B8:N8"/>
    <mergeCell ref="B7:N7"/>
    <mergeCell ref="B6:N6"/>
    <mergeCell ref="B5:N5"/>
    <mergeCell ref="E135:G135"/>
    <mergeCell ref="E133:G133"/>
    <mergeCell ref="E134:G134"/>
    <mergeCell ref="E132:G132"/>
    <mergeCell ref="E130:G131"/>
  </mergeCells>
  <printOptions horizontalCentered="1"/>
  <pageMargins left="0.2" right="0.2" top="0.2" bottom="0.2" header="0.3" footer="0.3"/>
  <pageSetup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897CE-AB28-4261-BCEA-508011C1E7B7}">
  <sheetPr>
    <tabColor rgb="FFFFFFCC"/>
    <pageSetUpPr fitToPage="1"/>
  </sheetPr>
  <dimension ref="B1:R143"/>
  <sheetViews>
    <sheetView showGridLines="0"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172</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173</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294"/>
      <c r="P10" s="295" t="s">
        <v>186</v>
      </c>
      <c r="Q10" s="294"/>
      <c r="R10" s="296" t="s">
        <v>187</v>
      </c>
    </row>
    <row r="11" spans="2:18" s="4" customFormat="1" x14ac:dyDescent="0.25">
      <c r="B11" s="297" t="s">
        <v>188</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x14ac:dyDescent="0.25">
      <c r="B14" s="322" t="str">
        <f>'Income Statement'!B14</f>
        <v>Revenue</v>
      </c>
      <c r="C14" s="271"/>
      <c r="D14" s="271"/>
      <c r="E14" s="271"/>
      <c r="F14" s="271"/>
      <c r="G14" s="271"/>
      <c r="H14" s="271"/>
      <c r="I14" s="271"/>
      <c r="J14" s="271"/>
      <c r="K14" s="271"/>
      <c r="L14" s="271"/>
      <c r="M14" s="271"/>
      <c r="N14" s="271"/>
      <c r="P14" s="272"/>
      <c r="R14" s="318">
        <f>SUM(C14:P14)</f>
        <v>0</v>
      </c>
    </row>
    <row r="15" spans="2:18"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318">
        <f>SUM(C15:P15)</f>
        <v>0</v>
      </c>
    </row>
    <row r="16" spans="2:18" x14ac:dyDescent="0.25">
      <c r="B16" s="322" t="str">
        <f>'Income Statement'!B16</f>
        <v>Interest Income</v>
      </c>
      <c r="C16" s="271"/>
      <c r="D16" s="271"/>
      <c r="E16" s="271"/>
      <c r="F16" s="271"/>
      <c r="G16" s="271"/>
      <c r="H16" s="271"/>
      <c r="I16" s="271"/>
      <c r="J16" s="271"/>
      <c r="K16" s="271"/>
      <c r="L16" s="271"/>
      <c r="M16" s="271"/>
      <c r="N16" s="271"/>
      <c r="P16" s="272"/>
      <c r="R16" s="318">
        <f t="shared" ref="R16:R21" si="2">SUM(C16:P16)</f>
        <v>0</v>
      </c>
    </row>
    <row r="17" spans="2:18" x14ac:dyDescent="0.25">
      <c r="B17" s="322" t="str">
        <f>'Income Statement'!B17</f>
        <v>Other Income (Refund)</v>
      </c>
      <c r="C17" s="271"/>
      <c r="D17" s="271"/>
      <c r="E17" s="271"/>
      <c r="F17" s="271"/>
      <c r="G17" s="271"/>
      <c r="H17" s="271"/>
      <c r="I17" s="271"/>
      <c r="J17" s="271"/>
      <c r="K17" s="271"/>
      <c r="L17" s="271"/>
      <c r="M17" s="271"/>
      <c r="N17" s="271"/>
      <c r="P17" s="272"/>
      <c r="R17" s="318">
        <f t="shared" si="2"/>
        <v>0</v>
      </c>
    </row>
    <row r="18" spans="2:18"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x14ac:dyDescent="0.25">
      <c r="B19" s="322" t="str">
        <f>'Income Statement'!B19</f>
        <v>[Insert New Income Here]</v>
      </c>
      <c r="C19" s="271"/>
      <c r="D19" s="271"/>
      <c r="E19" s="271"/>
      <c r="F19" s="271"/>
      <c r="G19" s="271"/>
      <c r="H19" s="271"/>
      <c r="I19" s="271"/>
      <c r="J19" s="271"/>
      <c r="K19" s="271"/>
      <c r="L19" s="271"/>
      <c r="M19" s="271"/>
      <c r="N19" s="271"/>
      <c r="P19" s="272"/>
      <c r="R19" s="318">
        <f t="shared" si="2"/>
        <v>0</v>
      </c>
    </row>
    <row r="20" spans="2:18" x14ac:dyDescent="0.25">
      <c r="B20" s="322" t="str">
        <f>'Income Statement'!B20</f>
        <v>[Insert New Income Here]</v>
      </c>
      <c r="C20" s="271"/>
      <c r="D20" s="271"/>
      <c r="E20" s="271"/>
      <c r="F20" s="271"/>
      <c r="G20" s="271"/>
      <c r="H20" s="271"/>
      <c r="I20" s="271"/>
      <c r="J20" s="271"/>
      <c r="K20" s="271"/>
      <c r="L20" s="271"/>
      <c r="M20" s="271"/>
      <c r="N20" s="271"/>
      <c r="P20" s="272"/>
      <c r="R20" s="318">
        <f t="shared" si="2"/>
        <v>0</v>
      </c>
    </row>
    <row r="21" spans="2:18" x14ac:dyDescent="0.25">
      <c r="B21" s="322" t="str">
        <f>'Income Statement'!B21</f>
        <v>[Insert New Income Here]</v>
      </c>
      <c r="C21" s="271"/>
      <c r="D21" s="271"/>
      <c r="E21" s="271"/>
      <c r="F21" s="271"/>
      <c r="G21" s="271"/>
      <c r="H21" s="271"/>
      <c r="I21" s="271"/>
      <c r="J21" s="271"/>
      <c r="K21" s="271"/>
      <c r="L21" s="271"/>
      <c r="M21" s="271"/>
      <c r="N21" s="271"/>
      <c r="P21" s="272"/>
      <c r="R21" s="318">
        <f t="shared" si="2"/>
        <v>0</v>
      </c>
    </row>
    <row r="22" spans="2:18" x14ac:dyDescent="0.25">
      <c r="B22" s="322" t="str">
        <f>'Income Statement'!B22</f>
        <v>[Insert New Income Here]</v>
      </c>
      <c r="C22" s="271"/>
      <c r="D22" s="271"/>
      <c r="E22" s="271"/>
      <c r="F22" s="271"/>
      <c r="G22" s="271"/>
      <c r="H22" s="271"/>
      <c r="I22" s="271"/>
      <c r="J22" s="271"/>
      <c r="K22" s="271"/>
      <c r="L22" s="271"/>
      <c r="M22" s="271"/>
      <c r="N22" s="271"/>
      <c r="P22" s="272"/>
      <c r="R22" s="318">
        <f>SUM(C22:P22)</f>
        <v>0</v>
      </c>
    </row>
    <row r="24" spans="2:18" s="294" customFormat="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x14ac:dyDescent="0.25">
      <c r="B25" s="323" t="str">
        <f>'Income Statement'!B25</f>
        <v>Purchases</v>
      </c>
      <c r="C25" s="273"/>
      <c r="D25" s="273"/>
      <c r="E25" s="273"/>
      <c r="F25" s="273"/>
      <c r="G25" s="273"/>
      <c r="H25" s="273"/>
      <c r="I25" s="273"/>
      <c r="J25" s="273"/>
      <c r="K25" s="273"/>
      <c r="L25" s="273"/>
      <c r="M25" s="273"/>
      <c r="N25" s="273"/>
      <c r="P25" s="272"/>
      <c r="R25" s="319">
        <f>SUM(C25:P25)</f>
        <v>0</v>
      </c>
    </row>
    <row r="26" spans="2:18"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x14ac:dyDescent="0.25">
      <c r="B46" s="323" t="str">
        <f>'Income Statement'!B46</f>
        <v>Gifts</v>
      </c>
      <c r="C46" s="273"/>
      <c r="D46" s="273"/>
      <c r="E46" s="273"/>
      <c r="F46" s="273"/>
      <c r="G46" s="273"/>
      <c r="H46" s="273"/>
      <c r="I46" s="273"/>
      <c r="J46" s="273"/>
      <c r="K46" s="273"/>
      <c r="L46" s="273"/>
      <c r="M46" s="273"/>
      <c r="N46" s="273"/>
      <c r="P46" s="272"/>
      <c r="R46" s="319">
        <f t="shared" si="7"/>
        <v>0</v>
      </c>
    </row>
    <row r="47" spans="2:18"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x14ac:dyDescent="0.25">
      <c r="B59" s="323" t="str">
        <f>'Income Statement'!B59</f>
        <v>Postage</v>
      </c>
      <c r="C59" s="273"/>
      <c r="D59" s="273"/>
      <c r="E59" s="273"/>
      <c r="F59" s="273"/>
      <c r="G59" s="273"/>
      <c r="H59" s="273"/>
      <c r="I59" s="273"/>
      <c r="J59" s="273"/>
      <c r="K59" s="273"/>
      <c r="L59" s="273"/>
      <c r="M59" s="273"/>
      <c r="N59" s="273"/>
      <c r="P59" s="272"/>
      <c r="R59" s="319">
        <f t="shared" si="7"/>
        <v>0</v>
      </c>
    </row>
    <row r="60" spans="2:18"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x14ac:dyDescent="0.25">
      <c r="B75" s="323" t="str">
        <f>'Income Statement'!B75</f>
        <v>Travel</v>
      </c>
      <c r="C75" s="273"/>
      <c r="D75" s="273"/>
      <c r="E75" s="273"/>
      <c r="F75" s="273"/>
      <c r="G75" s="273"/>
      <c r="H75" s="273"/>
      <c r="I75" s="273"/>
      <c r="J75" s="273"/>
      <c r="K75" s="273"/>
      <c r="L75" s="273"/>
      <c r="M75" s="273"/>
      <c r="N75" s="273"/>
      <c r="P75" s="272"/>
      <c r="R75" s="319">
        <f t="shared" si="7"/>
        <v>0</v>
      </c>
    </row>
    <row r="76" spans="2:18"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7"/>
      <c r="D90" s="277"/>
      <c r="E90" s="277"/>
      <c r="F90" s="277"/>
      <c r="G90" s="277"/>
      <c r="H90" s="277"/>
      <c r="I90" s="277"/>
      <c r="J90" s="277"/>
      <c r="K90" s="277"/>
      <c r="L90" s="277"/>
      <c r="M90" s="277"/>
      <c r="N90" s="277"/>
      <c r="P90" s="272"/>
      <c r="R90" s="320">
        <f t="shared" ref="R90:R98"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ref="R99:R102" si="11">SUM(C99:P99)</f>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1"/>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1"/>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1"/>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2">SUM(C105:C121)</f>
        <v>0</v>
      </c>
      <c r="D104" s="308">
        <f t="shared" si="12"/>
        <v>0</v>
      </c>
      <c r="E104" s="308">
        <f t="shared" si="12"/>
        <v>0</v>
      </c>
      <c r="F104" s="308">
        <f t="shared" si="12"/>
        <v>0</v>
      </c>
      <c r="G104" s="308">
        <f t="shared" si="12"/>
        <v>0</v>
      </c>
      <c r="H104" s="308">
        <f t="shared" si="12"/>
        <v>0</v>
      </c>
      <c r="I104" s="308">
        <f t="shared" si="12"/>
        <v>0</v>
      </c>
      <c r="J104" s="308">
        <f t="shared" si="12"/>
        <v>0</v>
      </c>
      <c r="K104" s="308">
        <f t="shared" si="12"/>
        <v>0</v>
      </c>
      <c r="L104" s="308">
        <f t="shared" si="12"/>
        <v>0</v>
      </c>
      <c r="M104" s="308">
        <f t="shared" si="12"/>
        <v>0</v>
      </c>
      <c r="N104" s="308">
        <f t="shared" si="12"/>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7"/>
      <c r="D106" s="277"/>
      <c r="E106" s="277"/>
      <c r="F106" s="277"/>
      <c r="G106" s="277"/>
      <c r="H106" s="277"/>
      <c r="I106" s="277"/>
      <c r="J106" s="277"/>
      <c r="K106" s="277"/>
      <c r="L106" s="277"/>
      <c r="M106" s="277"/>
      <c r="N106" s="277"/>
      <c r="P106" s="272"/>
      <c r="R106" s="321">
        <f t="shared" ref="R106:R117" si="13">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3"/>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3"/>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3"/>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3"/>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3"/>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3"/>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3"/>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3"/>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3"/>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3"/>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3"/>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ref="R118:R121" si="14">SUM(C118:P118)</f>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4"/>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4"/>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4"/>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 t="shared" ref="C123:N123" si="15">+C11+C13-C24-C32+C88-C104</f>
        <v>0</v>
      </c>
      <c r="D123" s="309">
        <f t="shared" si="15"/>
        <v>0</v>
      </c>
      <c r="E123" s="309">
        <f t="shared" si="15"/>
        <v>0</v>
      </c>
      <c r="F123" s="309">
        <f t="shared" si="15"/>
        <v>0</v>
      </c>
      <c r="G123" s="309">
        <f t="shared" si="15"/>
        <v>0</v>
      </c>
      <c r="H123" s="309">
        <f t="shared" si="15"/>
        <v>0</v>
      </c>
      <c r="I123" s="309">
        <f t="shared" si="15"/>
        <v>0</v>
      </c>
      <c r="J123" s="309">
        <f t="shared" si="15"/>
        <v>0</v>
      </c>
      <c r="K123" s="309">
        <f t="shared" si="15"/>
        <v>0</v>
      </c>
      <c r="L123" s="309">
        <f t="shared" si="15"/>
        <v>0</v>
      </c>
      <c r="M123" s="309">
        <f t="shared" si="15"/>
        <v>0</v>
      </c>
      <c r="N123" s="309">
        <f t="shared" si="15"/>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ht="15.75" thickBot="1" x14ac:dyDescent="0.3">
      <c r="B126" s="312" t="s">
        <v>190</v>
      </c>
      <c r="C126" s="313">
        <f>C123-C124</f>
        <v>0</v>
      </c>
      <c r="D126" s="313">
        <f t="shared" ref="D126:N126" si="16">D123-D124</f>
        <v>0</v>
      </c>
      <c r="E126" s="313">
        <f t="shared" si="16"/>
        <v>0</v>
      </c>
      <c r="F126" s="313">
        <f t="shared" si="16"/>
        <v>0</v>
      </c>
      <c r="G126" s="313">
        <f t="shared" si="16"/>
        <v>0</v>
      </c>
      <c r="H126" s="313">
        <f t="shared" si="16"/>
        <v>0</v>
      </c>
      <c r="I126" s="313">
        <f t="shared" si="16"/>
        <v>0</v>
      </c>
      <c r="J126" s="313">
        <f t="shared" si="16"/>
        <v>0</v>
      </c>
      <c r="K126" s="313">
        <f t="shared" si="16"/>
        <v>0</v>
      </c>
      <c r="L126" s="313">
        <f t="shared" si="16"/>
        <v>0</v>
      </c>
      <c r="M126" s="313">
        <f t="shared" si="16"/>
        <v>0</v>
      </c>
      <c r="N126" s="313">
        <f t="shared" si="16"/>
        <v>0</v>
      </c>
      <c r="P126" s="315"/>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B128" s="266"/>
      <c r="C128" s="274"/>
      <c r="D128" s="274"/>
      <c r="E128" s="274"/>
      <c r="F128" s="274"/>
      <c r="G128" s="274"/>
      <c r="H128" s="274"/>
      <c r="I128" s="274"/>
      <c r="J128" s="274"/>
      <c r="K128" s="274"/>
      <c r="L128" s="274"/>
      <c r="M128" s="274"/>
      <c r="N128" s="274"/>
      <c r="P128" s="274"/>
      <c r="R128" s="274"/>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7">+N133+K134</f>
        <v>0</v>
      </c>
    </row>
    <row r="135" spans="2:14" x14ac:dyDescent="0.25">
      <c r="B135" s="286" t="s">
        <v>201</v>
      </c>
      <c r="C135" s="287"/>
      <c r="D135" s="288"/>
      <c r="E135" s="400"/>
      <c r="F135" s="401"/>
      <c r="G135" s="402"/>
      <c r="I135" s="286" t="s">
        <v>201</v>
      </c>
      <c r="J135" s="287"/>
      <c r="K135" s="288"/>
      <c r="L135" s="411"/>
      <c r="M135" s="411"/>
      <c r="N135" s="289">
        <f t="shared" si="17"/>
        <v>0</v>
      </c>
    </row>
    <row r="136" spans="2:14" x14ac:dyDescent="0.25">
      <c r="B136" s="286" t="s">
        <v>202</v>
      </c>
      <c r="C136" s="287"/>
      <c r="D136" s="288"/>
      <c r="E136" s="400"/>
      <c r="F136" s="401"/>
      <c r="G136" s="402"/>
      <c r="I136" s="286" t="s">
        <v>202</v>
      </c>
      <c r="J136" s="287"/>
      <c r="K136" s="288"/>
      <c r="L136" s="411"/>
      <c r="M136" s="411"/>
      <c r="N136" s="289">
        <f t="shared" si="17"/>
        <v>0</v>
      </c>
    </row>
    <row r="137" spans="2:14" x14ac:dyDescent="0.25">
      <c r="B137" s="286" t="s">
        <v>203</v>
      </c>
      <c r="C137" s="287"/>
      <c r="D137" s="288"/>
      <c r="E137" s="400"/>
      <c r="F137" s="401"/>
      <c r="G137" s="402"/>
      <c r="I137" s="286" t="s">
        <v>203</v>
      </c>
      <c r="J137" s="287"/>
      <c r="K137" s="288"/>
      <c r="L137" s="411"/>
      <c r="M137" s="411"/>
      <c r="N137" s="289">
        <f t="shared" si="17"/>
        <v>0</v>
      </c>
    </row>
    <row r="138" spans="2:14" x14ac:dyDescent="0.25">
      <c r="B138" s="286" t="s">
        <v>204</v>
      </c>
      <c r="C138" s="287"/>
      <c r="D138" s="288"/>
      <c r="E138" s="400"/>
      <c r="F138" s="401"/>
      <c r="G138" s="402"/>
      <c r="I138" s="286" t="s">
        <v>204</v>
      </c>
      <c r="J138" s="287"/>
      <c r="K138" s="288"/>
      <c r="L138" s="411"/>
      <c r="M138" s="411"/>
      <c r="N138" s="289">
        <f t="shared" si="17"/>
        <v>0</v>
      </c>
    </row>
    <row r="139" spans="2:14" x14ac:dyDescent="0.25">
      <c r="B139" s="286" t="s">
        <v>205</v>
      </c>
      <c r="C139" s="287"/>
      <c r="D139" s="288"/>
      <c r="E139" s="400"/>
      <c r="F139" s="401"/>
      <c r="G139" s="402"/>
      <c r="I139" s="286" t="s">
        <v>205</v>
      </c>
      <c r="J139" s="287"/>
      <c r="K139" s="288"/>
      <c r="L139" s="411"/>
      <c r="M139" s="411"/>
      <c r="N139" s="289">
        <f t="shared" si="17"/>
        <v>0</v>
      </c>
    </row>
    <row r="140" spans="2:14" x14ac:dyDescent="0.25">
      <c r="B140" s="286" t="s">
        <v>206</v>
      </c>
      <c r="C140" s="287"/>
      <c r="D140" s="288"/>
      <c r="E140" s="400"/>
      <c r="F140" s="401"/>
      <c r="G140" s="402"/>
      <c r="I140" s="286" t="s">
        <v>206</v>
      </c>
      <c r="J140" s="287"/>
      <c r="K140" s="288"/>
      <c r="L140" s="411"/>
      <c r="M140" s="411"/>
      <c r="N140" s="289">
        <f t="shared" si="17"/>
        <v>0</v>
      </c>
    </row>
    <row r="141" spans="2:14" x14ac:dyDescent="0.25">
      <c r="B141" s="286" t="s">
        <v>207</v>
      </c>
      <c r="C141" s="287"/>
      <c r="D141" s="288"/>
      <c r="E141" s="400"/>
      <c r="F141" s="401"/>
      <c r="G141" s="402"/>
      <c r="I141" s="286" t="s">
        <v>207</v>
      </c>
      <c r="J141" s="287"/>
      <c r="K141" s="288"/>
      <c r="L141" s="411"/>
      <c r="M141" s="411"/>
      <c r="N141" s="289">
        <f t="shared" si="17"/>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C129:G129"/>
    <mergeCell ref="C130:C131"/>
    <mergeCell ref="D130:D131"/>
    <mergeCell ref="E138:G138"/>
    <mergeCell ref="E139:G139"/>
    <mergeCell ref="E133:G133"/>
    <mergeCell ref="E134:G134"/>
    <mergeCell ref="E132:G132"/>
    <mergeCell ref="E130:G131"/>
    <mergeCell ref="L138:M138"/>
    <mergeCell ref="L139:M139"/>
    <mergeCell ref="L140:M140"/>
    <mergeCell ref="L141:M141"/>
    <mergeCell ref="L132:M132"/>
    <mergeCell ref="L133:M133"/>
    <mergeCell ref="L134:M134"/>
    <mergeCell ref="L135:M135"/>
    <mergeCell ref="L136:M136"/>
    <mergeCell ref="L137:M137"/>
    <mergeCell ref="J129:N129"/>
    <mergeCell ref="J130:J131"/>
    <mergeCell ref="K130:K131"/>
    <mergeCell ref="L130:M131"/>
    <mergeCell ref="N130:N131"/>
    <mergeCell ref="B2:N3"/>
    <mergeCell ref="B8:N8"/>
    <mergeCell ref="B7:N7"/>
    <mergeCell ref="B6:N6"/>
    <mergeCell ref="B5:N5"/>
    <mergeCell ref="E140:G140"/>
    <mergeCell ref="E141:G141"/>
    <mergeCell ref="E136:G136"/>
    <mergeCell ref="E137:G137"/>
    <mergeCell ref="E135:G135"/>
  </mergeCells>
  <printOptions horizontalCentered="1"/>
  <pageMargins left="0.2" right="0.2" top="0.2" bottom="0.2" header="0.3" footer="0.3"/>
  <pageSetup scale="5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9F2F9-2E32-408F-AEE3-F80135D1C5DA}">
  <sheetPr>
    <tabColor rgb="FFFFFFCC"/>
    <pageSetUpPr fitToPage="1"/>
  </sheetPr>
  <dimension ref="B1:R143"/>
  <sheetViews>
    <sheetView showGridLines="0" workbookViewId="0">
      <pane xSplit="1" ySplit="12" topLeftCell="B13" activePane="bottomRight" state="frozen"/>
      <selection activeCell="B12" sqref="B12"/>
      <selection pane="topRight" activeCell="B12" sqref="B12"/>
      <selection pane="bottomLeft" activeCell="B12" sqref="B12"/>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172</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173</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294"/>
      <c r="P10" s="295" t="s">
        <v>186</v>
      </c>
      <c r="Q10" s="294"/>
      <c r="R10" s="296" t="s">
        <v>187</v>
      </c>
    </row>
    <row r="11" spans="2:18" s="4" customFormat="1" x14ac:dyDescent="0.25">
      <c r="B11" s="297" t="s">
        <v>188</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x14ac:dyDescent="0.25">
      <c r="B14" s="322" t="str">
        <f>'Income Statement'!B14</f>
        <v>Revenue</v>
      </c>
      <c r="C14" s="271"/>
      <c r="D14" s="271"/>
      <c r="E14" s="271"/>
      <c r="F14" s="271"/>
      <c r="G14" s="271"/>
      <c r="H14" s="271"/>
      <c r="I14" s="271"/>
      <c r="J14" s="271"/>
      <c r="K14" s="271"/>
      <c r="L14" s="271"/>
      <c r="M14" s="271"/>
      <c r="N14" s="271"/>
      <c r="P14" s="272"/>
      <c r="R14" s="318">
        <f>SUM(C14:P14)</f>
        <v>0</v>
      </c>
    </row>
    <row r="15" spans="2:18"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318">
        <f>SUM(C15:P15)</f>
        <v>0</v>
      </c>
    </row>
    <row r="16" spans="2:18" x14ac:dyDescent="0.25">
      <c r="B16" s="322" t="str">
        <f>'Income Statement'!B16</f>
        <v>Interest Income</v>
      </c>
      <c r="C16" s="271"/>
      <c r="D16" s="271"/>
      <c r="E16" s="271"/>
      <c r="F16" s="271"/>
      <c r="G16" s="271"/>
      <c r="H16" s="271"/>
      <c r="I16" s="271"/>
      <c r="J16" s="271"/>
      <c r="K16" s="271"/>
      <c r="L16" s="271"/>
      <c r="M16" s="271"/>
      <c r="N16" s="271"/>
      <c r="P16" s="272"/>
      <c r="R16" s="318">
        <f t="shared" ref="R16:R21" si="2">SUM(C16:P16)</f>
        <v>0</v>
      </c>
    </row>
    <row r="17" spans="2:18" x14ac:dyDescent="0.25">
      <c r="B17" s="322" t="str">
        <f>'Income Statement'!B17</f>
        <v>Other Income (Refund)</v>
      </c>
      <c r="C17" s="271"/>
      <c r="D17" s="271"/>
      <c r="E17" s="271"/>
      <c r="F17" s="271"/>
      <c r="G17" s="271"/>
      <c r="H17" s="271"/>
      <c r="I17" s="271"/>
      <c r="J17" s="271"/>
      <c r="K17" s="271"/>
      <c r="L17" s="271"/>
      <c r="M17" s="271"/>
      <c r="N17" s="271"/>
      <c r="P17" s="272"/>
      <c r="R17" s="318">
        <f t="shared" si="2"/>
        <v>0</v>
      </c>
    </row>
    <row r="18" spans="2:18"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x14ac:dyDescent="0.25">
      <c r="B19" s="322" t="str">
        <f>'Income Statement'!B19</f>
        <v>[Insert New Income Here]</v>
      </c>
      <c r="C19" s="271"/>
      <c r="D19" s="271"/>
      <c r="E19" s="271"/>
      <c r="F19" s="271"/>
      <c r="G19" s="271"/>
      <c r="H19" s="271"/>
      <c r="I19" s="271"/>
      <c r="J19" s="271"/>
      <c r="K19" s="271"/>
      <c r="L19" s="271"/>
      <c r="M19" s="271"/>
      <c r="N19" s="271"/>
      <c r="P19" s="272"/>
      <c r="R19" s="318">
        <f t="shared" si="2"/>
        <v>0</v>
      </c>
    </row>
    <row r="20" spans="2:18" x14ac:dyDescent="0.25">
      <c r="B20" s="322" t="str">
        <f>'Income Statement'!B20</f>
        <v>[Insert New Income Here]</v>
      </c>
      <c r="C20" s="271"/>
      <c r="D20" s="271"/>
      <c r="E20" s="271"/>
      <c r="F20" s="271"/>
      <c r="G20" s="271"/>
      <c r="H20" s="271"/>
      <c r="I20" s="271"/>
      <c r="J20" s="271"/>
      <c r="K20" s="271"/>
      <c r="L20" s="271"/>
      <c r="M20" s="271"/>
      <c r="N20" s="271"/>
      <c r="P20" s="272"/>
      <c r="R20" s="318">
        <f t="shared" si="2"/>
        <v>0</v>
      </c>
    </row>
    <row r="21" spans="2:18" x14ac:dyDescent="0.25">
      <c r="B21" s="322" t="str">
        <f>'Income Statement'!B21</f>
        <v>[Insert New Income Here]</v>
      </c>
      <c r="C21" s="271"/>
      <c r="D21" s="271"/>
      <c r="E21" s="271"/>
      <c r="F21" s="271"/>
      <c r="G21" s="271"/>
      <c r="H21" s="271"/>
      <c r="I21" s="271"/>
      <c r="J21" s="271"/>
      <c r="K21" s="271"/>
      <c r="L21" s="271"/>
      <c r="M21" s="271"/>
      <c r="N21" s="271"/>
      <c r="P21" s="272"/>
      <c r="R21" s="318">
        <f t="shared" si="2"/>
        <v>0</v>
      </c>
    </row>
    <row r="22" spans="2:18" x14ac:dyDescent="0.25">
      <c r="B22" s="322" t="str">
        <f>'Income Statement'!B22</f>
        <v>[Insert New Income Here]</v>
      </c>
      <c r="C22" s="271"/>
      <c r="D22" s="271"/>
      <c r="E22" s="271"/>
      <c r="F22" s="271"/>
      <c r="G22" s="271"/>
      <c r="H22" s="271"/>
      <c r="I22" s="271"/>
      <c r="J22" s="271"/>
      <c r="K22" s="271"/>
      <c r="L22" s="271"/>
      <c r="M22" s="271"/>
      <c r="N22" s="271"/>
      <c r="P22" s="272"/>
      <c r="R22" s="318">
        <f>SUM(C22:P22)</f>
        <v>0</v>
      </c>
    </row>
    <row r="24" spans="2:18" s="294" customFormat="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x14ac:dyDescent="0.25">
      <c r="B25" s="323" t="str">
        <f>'Income Statement'!B25</f>
        <v>Purchases</v>
      </c>
      <c r="C25" s="273"/>
      <c r="D25" s="273"/>
      <c r="E25" s="273"/>
      <c r="F25" s="273"/>
      <c r="G25" s="273"/>
      <c r="H25" s="273"/>
      <c r="I25" s="273"/>
      <c r="J25" s="273"/>
      <c r="K25" s="273"/>
      <c r="L25" s="273"/>
      <c r="M25" s="273"/>
      <c r="N25" s="273"/>
      <c r="P25" s="272"/>
      <c r="R25" s="319">
        <f>SUM(C25:P25)</f>
        <v>0</v>
      </c>
    </row>
    <row r="26" spans="2:18"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x14ac:dyDescent="0.25">
      <c r="B46" s="323" t="str">
        <f>'Income Statement'!B46</f>
        <v>Gifts</v>
      </c>
      <c r="C46" s="273"/>
      <c r="D46" s="273"/>
      <c r="E46" s="273"/>
      <c r="F46" s="273"/>
      <c r="G46" s="273"/>
      <c r="H46" s="273"/>
      <c r="I46" s="273"/>
      <c r="J46" s="273"/>
      <c r="K46" s="273"/>
      <c r="L46" s="273"/>
      <c r="M46" s="273"/>
      <c r="N46" s="273"/>
      <c r="P46" s="272"/>
      <c r="R46" s="319">
        <f t="shared" si="7"/>
        <v>0</v>
      </c>
    </row>
    <row r="47" spans="2:18"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x14ac:dyDescent="0.25">
      <c r="B59" s="323" t="str">
        <f>'Income Statement'!B59</f>
        <v>Postage</v>
      </c>
      <c r="C59" s="273"/>
      <c r="D59" s="273"/>
      <c r="E59" s="273"/>
      <c r="F59" s="273"/>
      <c r="G59" s="273"/>
      <c r="H59" s="273"/>
      <c r="I59" s="273"/>
      <c r="J59" s="273"/>
      <c r="K59" s="273"/>
      <c r="L59" s="273"/>
      <c r="M59" s="273"/>
      <c r="N59" s="273"/>
      <c r="P59" s="272"/>
      <c r="R59" s="319">
        <f t="shared" si="7"/>
        <v>0</v>
      </c>
    </row>
    <row r="60" spans="2:18"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x14ac:dyDescent="0.25">
      <c r="B75" s="323" t="str">
        <f>'Income Statement'!B75</f>
        <v>Travel</v>
      </c>
      <c r="C75" s="273"/>
      <c r="D75" s="273"/>
      <c r="E75" s="273"/>
      <c r="F75" s="273"/>
      <c r="G75" s="273"/>
      <c r="H75" s="273"/>
      <c r="I75" s="273"/>
      <c r="J75" s="273"/>
      <c r="K75" s="273"/>
      <c r="L75" s="273"/>
      <c r="M75" s="273"/>
      <c r="N75" s="273"/>
      <c r="P75" s="272"/>
      <c r="R75" s="319">
        <f t="shared" si="7"/>
        <v>0</v>
      </c>
    </row>
    <row r="76" spans="2:18"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98" si="10">SUM(C90:P90)</f>
        <v>0</v>
      </c>
    </row>
    <row r="91" spans="2:18" x14ac:dyDescent="0.25">
      <c r="B91" s="324" t="str">
        <f>'Income Statement'!B131</f>
        <v>Transfers/Payments from [Bank Name, Acct Type, Last 4 Digits of Acct #]</v>
      </c>
      <c r="C91" s="277"/>
      <c r="D91" s="277"/>
      <c r="E91" s="277"/>
      <c r="F91" s="277"/>
      <c r="G91" s="277"/>
      <c r="H91" s="277"/>
      <c r="I91" s="277"/>
      <c r="J91" s="277"/>
      <c r="K91" s="277"/>
      <c r="L91" s="277"/>
      <c r="M91" s="277"/>
      <c r="N91" s="277"/>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ref="R99:R102" si="11">SUM(C99:P99)</f>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1"/>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1"/>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1"/>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2">SUM(C105:C121)</f>
        <v>0</v>
      </c>
      <c r="D104" s="308">
        <f t="shared" si="12"/>
        <v>0</v>
      </c>
      <c r="E104" s="308">
        <f t="shared" si="12"/>
        <v>0</v>
      </c>
      <c r="F104" s="308">
        <f t="shared" si="12"/>
        <v>0</v>
      </c>
      <c r="G104" s="308">
        <f t="shared" si="12"/>
        <v>0</v>
      </c>
      <c r="H104" s="308">
        <f t="shared" si="12"/>
        <v>0</v>
      </c>
      <c r="I104" s="308">
        <f t="shared" si="12"/>
        <v>0</v>
      </c>
      <c r="J104" s="308">
        <f t="shared" si="12"/>
        <v>0</v>
      </c>
      <c r="K104" s="308">
        <f t="shared" si="12"/>
        <v>0</v>
      </c>
      <c r="L104" s="308">
        <f t="shared" si="12"/>
        <v>0</v>
      </c>
      <c r="M104" s="308">
        <f t="shared" si="12"/>
        <v>0</v>
      </c>
      <c r="N104" s="308">
        <f t="shared" si="12"/>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17" si="13">SUM(C106:P106)</f>
        <v>0</v>
      </c>
    </row>
    <row r="107" spans="2:18" x14ac:dyDescent="0.25">
      <c r="B107" s="325" t="str">
        <f>'Income Statement'!B147</f>
        <v>Transfers to [Bank Name, Acct Type, Last 4 Digits of Acct #]</v>
      </c>
      <c r="C107" s="277"/>
      <c r="D107" s="277"/>
      <c r="E107" s="277"/>
      <c r="F107" s="277"/>
      <c r="G107" s="277"/>
      <c r="H107" s="277"/>
      <c r="I107" s="277"/>
      <c r="J107" s="277"/>
      <c r="K107" s="277"/>
      <c r="L107" s="277"/>
      <c r="M107" s="277"/>
      <c r="N107" s="277"/>
      <c r="P107" s="272"/>
      <c r="R107" s="321">
        <f t="shared" si="13"/>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3"/>
        <v>0</v>
      </c>
    </row>
    <row r="109" spans="2:18" x14ac:dyDescent="0.25">
      <c r="B109" s="325" t="str">
        <f>'Income Statement'!B149</f>
        <v>[Credit Card Name, Acct Type, Last 4 Digits of Acct #] Payments</v>
      </c>
      <c r="C109" s="278"/>
      <c r="D109" s="278"/>
      <c r="E109" s="278"/>
      <c r="F109" s="278"/>
      <c r="G109" s="278"/>
      <c r="H109" s="278"/>
      <c r="I109" s="278"/>
      <c r="J109" s="278"/>
      <c r="K109" s="278"/>
      <c r="L109" s="278"/>
      <c r="M109" s="278"/>
      <c r="N109" s="278"/>
      <c r="P109" s="272"/>
      <c r="R109" s="321">
        <f t="shared" si="13"/>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3"/>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3"/>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3"/>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3"/>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3"/>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3"/>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3"/>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3"/>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ref="R118:R121" si="14">SUM(C118:P118)</f>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4"/>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4"/>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4"/>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 t="shared" ref="C123:N123" si="15">+C11+C13-C24-C32+C88-C104</f>
        <v>0</v>
      </c>
      <c r="D123" s="309">
        <f t="shared" si="15"/>
        <v>0</v>
      </c>
      <c r="E123" s="309">
        <f t="shared" si="15"/>
        <v>0</v>
      </c>
      <c r="F123" s="309">
        <f t="shared" si="15"/>
        <v>0</v>
      </c>
      <c r="G123" s="309">
        <f t="shared" si="15"/>
        <v>0</v>
      </c>
      <c r="H123" s="309">
        <f t="shared" si="15"/>
        <v>0</v>
      </c>
      <c r="I123" s="309">
        <f t="shared" si="15"/>
        <v>0</v>
      </c>
      <c r="J123" s="309">
        <f t="shared" si="15"/>
        <v>0</v>
      </c>
      <c r="K123" s="309">
        <f t="shared" si="15"/>
        <v>0</v>
      </c>
      <c r="L123" s="309">
        <f t="shared" si="15"/>
        <v>0</v>
      </c>
      <c r="M123" s="309">
        <f t="shared" si="15"/>
        <v>0</v>
      </c>
      <c r="N123" s="309">
        <f t="shared" si="15"/>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ht="15.75" thickBot="1" x14ac:dyDescent="0.3">
      <c r="B126" s="312" t="s">
        <v>190</v>
      </c>
      <c r="C126" s="313">
        <f>C123-C124</f>
        <v>0</v>
      </c>
      <c r="D126" s="313">
        <f t="shared" ref="D126:N126" si="16">D123-D124</f>
        <v>0</v>
      </c>
      <c r="E126" s="313">
        <f t="shared" si="16"/>
        <v>0</v>
      </c>
      <c r="F126" s="313">
        <f t="shared" si="16"/>
        <v>0</v>
      </c>
      <c r="G126" s="313">
        <f t="shared" si="16"/>
        <v>0</v>
      </c>
      <c r="H126" s="313">
        <f t="shared" si="16"/>
        <v>0</v>
      </c>
      <c r="I126" s="313">
        <f t="shared" si="16"/>
        <v>0</v>
      </c>
      <c r="J126" s="313">
        <f t="shared" si="16"/>
        <v>0</v>
      </c>
      <c r="K126" s="313">
        <f t="shared" si="16"/>
        <v>0</v>
      </c>
      <c r="L126" s="313">
        <f t="shared" si="16"/>
        <v>0</v>
      </c>
      <c r="M126" s="313">
        <f t="shared" si="16"/>
        <v>0</v>
      </c>
      <c r="N126" s="313">
        <f t="shared" si="16"/>
        <v>0</v>
      </c>
      <c r="P126" s="315"/>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B128" s="266"/>
      <c r="C128" s="274"/>
      <c r="D128" s="274"/>
      <c r="E128" s="274"/>
      <c r="F128" s="274"/>
      <c r="G128" s="274"/>
      <c r="H128" s="274"/>
      <c r="I128" s="274"/>
      <c r="J128" s="274"/>
      <c r="K128" s="274"/>
      <c r="L128" s="274"/>
      <c r="M128" s="274"/>
      <c r="N128" s="274"/>
      <c r="P128" s="274"/>
      <c r="R128" s="274"/>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7">+N133+K134</f>
        <v>0</v>
      </c>
    </row>
    <row r="135" spans="2:14" x14ac:dyDescent="0.25">
      <c r="B135" s="286" t="s">
        <v>201</v>
      </c>
      <c r="C135" s="287"/>
      <c r="D135" s="288"/>
      <c r="E135" s="400"/>
      <c r="F135" s="401"/>
      <c r="G135" s="402"/>
      <c r="I135" s="286" t="s">
        <v>201</v>
      </c>
      <c r="J135" s="287"/>
      <c r="K135" s="288"/>
      <c r="L135" s="411"/>
      <c r="M135" s="411"/>
      <c r="N135" s="289">
        <f t="shared" si="17"/>
        <v>0</v>
      </c>
    </row>
    <row r="136" spans="2:14" x14ac:dyDescent="0.25">
      <c r="B136" s="286" t="s">
        <v>202</v>
      </c>
      <c r="C136" s="287"/>
      <c r="D136" s="288"/>
      <c r="E136" s="400"/>
      <c r="F136" s="401"/>
      <c r="G136" s="402"/>
      <c r="I136" s="286" t="s">
        <v>202</v>
      </c>
      <c r="J136" s="287"/>
      <c r="K136" s="288"/>
      <c r="L136" s="411"/>
      <c r="M136" s="411"/>
      <c r="N136" s="289">
        <f t="shared" si="17"/>
        <v>0</v>
      </c>
    </row>
    <row r="137" spans="2:14" x14ac:dyDescent="0.25">
      <c r="B137" s="286" t="s">
        <v>203</v>
      </c>
      <c r="C137" s="287"/>
      <c r="D137" s="288"/>
      <c r="E137" s="400"/>
      <c r="F137" s="401"/>
      <c r="G137" s="402"/>
      <c r="I137" s="286" t="s">
        <v>203</v>
      </c>
      <c r="J137" s="287"/>
      <c r="K137" s="288"/>
      <c r="L137" s="411"/>
      <c r="M137" s="411"/>
      <c r="N137" s="289">
        <f t="shared" si="17"/>
        <v>0</v>
      </c>
    </row>
    <row r="138" spans="2:14" x14ac:dyDescent="0.25">
      <c r="B138" s="286" t="s">
        <v>204</v>
      </c>
      <c r="C138" s="287"/>
      <c r="D138" s="288"/>
      <c r="E138" s="400"/>
      <c r="F138" s="401"/>
      <c r="G138" s="402"/>
      <c r="I138" s="286" t="s">
        <v>204</v>
      </c>
      <c r="J138" s="287"/>
      <c r="K138" s="288"/>
      <c r="L138" s="411"/>
      <c r="M138" s="411"/>
      <c r="N138" s="289">
        <f t="shared" si="17"/>
        <v>0</v>
      </c>
    </row>
    <row r="139" spans="2:14" x14ac:dyDescent="0.25">
      <c r="B139" s="286" t="s">
        <v>205</v>
      </c>
      <c r="C139" s="287"/>
      <c r="D139" s="288"/>
      <c r="E139" s="400"/>
      <c r="F139" s="401"/>
      <c r="G139" s="402"/>
      <c r="I139" s="286" t="s">
        <v>205</v>
      </c>
      <c r="J139" s="287"/>
      <c r="K139" s="288"/>
      <c r="L139" s="411"/>
      <c r="M139" s="411"/>
      <c r="N139" s="289">
        <f t="shared" si="17"/>
        <v>0</v>
      </c>
    </row>
    <row r="140" spans="2:14" x14ac:dyDescent="0.25">
      <c r="B140" s="286" t="s">
        <v>206</v>
      </c>
      <c r="C140" s="287"/>
      <c r="D140" s="288"/>
      <c r="E140" s="400"/>
      <c r="F140" s="401"/>
      <c r="G140" s="402"/>
      <c r="I140" s="286" t="s">
        <v>206</v>
      </c>
      <c r="J140" s="287"/>
      <c r="K140" s="288"/>
      <c r="L140" s="411"/>
      <c r="M140" s="411"/>
      <c r="N140" s="289">
        <f t="shared" si="17"/>
        <v>0</v>
      </c>
    </row>
    <row r="141" spans="2:14" x14ac:dyDescent="0.25">
      <c r="B141" s="286" t="s">
        <v>207</v>
      </c>
      <c r="C141" s="287"/>
      <c r="D141" s="288"/>
      <c r="E141" s="400"/>
      <c r="F141" s="401"/>
      <c r="G141" s="402"/>
      <c r="I141" s="286" t="s">
        <v>207</v>
      </c>
      <c r="J141" s="287"/>
      <c r="K141" s="288"/>
      <c r="L141" s="411"/>
      <c r="M141" s="411"/>
      <c r="N141" s="289">
        <f t="shared" si="17"/>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C129:G129"/>
    <mergeCell ref="C130:C131"/>
    <mergeCell ref="D130:D131"/>
    <mergeCell ref="E138:G138"/>
    <mergeCell ref="E139:G139"/>
    <mergeCell ref="E133:G133"/>
    <mergeCell ref="E134:G134"/>
    <mergeCell ref="E132:G132"/>
    <mergeCell ref="E130:G131"/>
    <mergeCell ref="L138:M138"/>
    <mergeCell ref="L139:M139"/>
    <mergeCell ref="L140:M140"/>
    <mergeCell ref="L141:M141"/>
    <mergeCell ref="L132:M132"/>
    <mergeCell ref="L133:M133"/>
    <mergeCell ref="L134:M134"/>
    <mergeCell ref="L135:M135"/>
    <mergeCell ref="L136:M136"/>
    <mergeCell ref="L137:M137"/>
    <mergeCell ref="J129:N129"/>
    <mergeCell ref="J130:J131"/>
    <mergeCell ref="K130:K131"/>
    <mergeCell ref="L130:M131"/>
    <mergeCell ref="N130:N131"/>
    <mergeCell ref="B2:N3"/>
    <mergeCell ref="B8:N8"/>
    <mergeCell ref="B7:N7"/>
    <mergeCell ref="B6:N6"/>
    <mergeCell ref="B5:N5"/>
    <mergeCell ref="E140:G140"/>
    <mergeCell ref="E141:G141"/>
    <mergeCell ref="E136:G136"/>
    <mergeCell ref="E137:G137"/>
    <mergeCell ref="E135:G135"/>
  </mergeCells>
  <printOptions horizontalCentered="1"/>
  <pageMargins left="0.2" right="0.2" top="0.2" bottom="0.2" header="0.3" footer="0.3"/>
  <pageSetup scale="52"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CD66-1625-4599-8E6A-32106C6272D2}">
  <sheetPr>
    <pageSetUpPr fitToPage="1"/>
  </sheetPr>
  <dimension ref="B1:R141"/>
  <sheetViews>
    <sheetView showGridLines="0" workbookViewId="0">
      <pane xSplit="1" ySplit="11" topLeftCell="B12" activePane="bottomRight" state="frozen"/>
      <selection pane="topRight"/>
      <selection pane="bottomLeft"/>
      <selection pane="bottomRight" activeCell="B11" sqref="B11"/>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272</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266"/>
      <c r="C8" s="266"/>
      <c r="D8" s="266"/>
      <c r="E8" s="266"/>
      <c r="F8" s="266"/>
      <c r="G8" s="4"/>
      <c r="H8" s="4"/>
      <c r="I8" s="4"/>
      <c r="J8" s="266"/>
      <c r="K8" s="266"/>
      <c r="L8" s="266"/>
      <c r="M8" s="266"/>
      <c r="N8" s="266"/>
      <c r="P8" s="266"/>
      <c r="R8" s="266"/>
    </row>
    <row r="9" spans="2:18" s="242" customFormat="1" x14ac:dyDescent="0.25">
      <c r="B9" s="291"/>
      <c r="C9" s="292" t="s">
        <v>174</v>
      </c>
      <c r="D9" s="292" t="s">
        <v>175</v>
      </c>
      <c r="E9" s="292" t="s">
        <v>176</v>
      </c>
      <c r="F9" s="292" t="s">
        <v>177</v>
      </c>
      <c r="G9" s="292" t="s">
        <v>178</v>
      </c>
      <c r="H9" s="292" t="s">
        <v>179</v>
      </c>
      <c r="I9" s="292" t="s">
        <v>180</v>
      </c>
      <c r="J9" s="292" t="s">
        <v>181</v>
      </c>
      <c r="K9" s="292" t="s">
        <v>182</v>
      </c>
      <c r="L9" s="292" t="s">
        <v>183</v>
      </c>
      <c r="M9" s="292" t="s">
        <v>184</v>
      </c>
      <c r="N9" s="293" t="s">
        <v>185</v>
      </c>
      <c r="O9" s="294"/>
      <c r="P9" s="295" t="s">
        <v>186</v>
      </c>
      <c r="Q9" s="294"/>
      <c r="R9" s="296" t="s">
        <v>187</v>
      </c>
    </row>
    <row r="10" spans="2:18" s="240" customFormat="1" x14ac:dyDescent="0.25">
      <c r="B10" s="297" t="s">
        <v>188</v>
      </c>
      <c r="C10" s="268"/>
      <c r="D10" s="298">
        <f>+C122</f>
        <v>0</v>
      </c>
      <c r="E10" s="298">
        <f>+D122</f>
        <v>0</v>
      </c>
      <c r="F10" s="298">
        <f>+E122</f>
        <v>0</v>
      </c>
      <c r="G10" s="298">
        <f t="shared" ref="G10:N10" si="0">+F122</f>
        <v>0</v>
      </c>
      <c r="H10" s="298">
        <f t="shared" si="0"/>
        <v>0</v>
      </c>
      <c r="I10" s="298">
        <f t="shared" si="0"/>
        <v>0</v>
      </c>
      <c r="J10" s="298">
        <f t="shared" si="0"/>
        <v>0</v>
      </c>
      <c r="K10" s="298">
        <f t="shared" si="0"/>
        <v>0</v>
      </c>
      <c r="L10" s="298">
        <f t="shared" si="0"/>
        <v>0</v>
      </c>
      <c r="M10" s="298">
        <f t="shared" si="0"/>
        <v>0</v>
      </c>
      <c r="N10" s="298">
        <f t="shared" si="0"/>
        <v>0</v>
      </c>
      <c r="O10" s="294"/>
      <c r="P10" s="326"/>
      <c r="Q10" s="294"/>
      <c r="R10" s="327"/>
    </row>
    <row r="12" spans="2:18" s="294" customFormat="1" x14ac:dyDescent="0.25">
      <c r="B12" s="299" t="s">
        <v>51</v>
      </c>
      <c r="C12" s="300">
        <f>SUM(C13:C21)</f>
        <v>0</v>
      </c>
      <c r="D12" s="300">
        <f t="shared" ref="D12:N12" si="1">SUM(D13:D21)</f>
        <v>0</v>
      </c>
      <c r="E12" s="300">
        <f t="shared" si="1"/>
        <v>0</v>
      </c>
      <c r="F12" s="300">
        <f t="shared" si="1"/>
        <v>0</v>
      </c>
      <c r="G12" s="300">
        <f t="shared" si="1"/>
        <v>0</v>
      </c>
      <c r="H12" s="300">
        <f t="shared" si="1"/>
        <v>0</v>
      </c>
      <c r="I12" s="300">
        <f t="shared" si="1"/>
        <v>0</v>
      </c>
      <c r="J12" s="300">
        <f t="shared" si="1"/>
        <v>0</v>
      </c>
      <c r="K12" s="300">
        <f t="shared" si="1"/>
        <v>0</v>
      </c>
      <c r="L12" s="300">
        <f t="shared" si="1"/>
        <v>0</v>
      </c>
      <c r="M12" s="300">
        <f t="shared" si="1"/>
        <v>0</v>
      </c>
      <c r="N12" s="300">
        <f t="shared" si="1"/>
        <v>0</v>
      </c>
      <c r="P12" s="301">
        <f>SUM(P13:P21)</f>
        <v>0</v>
      </c>
      <c r="R12" s="300">
        <f>SUM(R13:R21)</f>
        <v>0</v>
      </c>
    </row>
    <row r="13" spans="2:18" x14ac:dyDescent="0.25">
      <c r="B13" s="322" t="str">
        <f>'Income Statement'!B14</f>
        <v>Revenue</v>
      </c>
      <c r="C13" s="271"/>
      <c r="D13" s="271"/>
      <c r="E13" s="271"/>
      <c r="F13" s="271"/>
      <c r="G13" s="271"/>
      <c r="H13" s="271"/>
      <c r="I13" s="271"/>
      <c r="J13" s="271"/>
      <c r="K13" s="271"/>
      <c r="L13" s="271"/>
      <c r="M13" s="271"/>
      <c r="N13" s="271"/>
      <c r="P13" s="272"/>
      <c r="R13" s="318">
        <f>SUM(C13:P13)</f>
        <v>0</v>
      </c>
    </row>
    <row r="14" spans="2:18" x14ac:dyDescent="0.25">
      <c r="B14" s="322" t="str">
        <f>'Income Statement'!B15</f>
        <v>Less: Returns &amp; Allowances (Enter as a negative value)</v>
      </c>
      <c r="C14" s="271"/>
      <c r="D14" s="271"/>
      <c r="E14" s="271"/>
      <c r="F14" s="271"/>
      <c r="G14" s="271"/>
      <c r="H14" s="271"/>
      <c r="I14" s="271"/>
      <c r="J14" s="271"/>
      <c r="K14" s="271"/>
      <c r="L14" s="271"/>
      <c r="M14" s="271"/>
      <c r="N14" s="271"/>
      <c r="P14" s="272"/>
      <c r="R14" s="318">
        <f>SUM(C14:P14)</f>
        <v>0</v>
      </c>
    </row>
    <row r="15" spans="2:18" x14ac:dyDescent="0.25">
      <c r="B15" s="322" t="str">
        <f>'Income Statement'!B16</f>
        <v>Interest Income</v>
      </c>
      <c r="C15" s="271"/>
      <c r="D15" s="271"/>
      <c r="E15" s="271"/>
      <c r="F15" s="271"/>
      <c r="G15" s="271"/>
      <c r="H15" s="271"/>
      <c r="I15" s="271"/>
      <c r="J15" s="271"/>
      <c r="K15" s="271"/>
      <c r="L15" s="271"/>
      <c r="M15" s="271"/>
      <c r="N15" s="271"/>
      <c r="P15" s="272"/>
      <c r="R15" s="318">
        <f t="shared" ref="R15:R20" si="2">SUM(C15:P15)</f>
        <v>0</v>
      </c>
    </row>
    <row r="16" spans="2:18" x14ac:dyDescent="0.25">
      <c r="B16" s="322" t="str">
        <f>'Income Statement'!B17</f>
        <v>Other Income (Refund)</v>
      </c>
      <c r="C16" s="271"/>
      <c r="D16" s="271"/>
      <c r="E16" s="271"/>
      <c r="F16" s="271"/>
      <c r="G16" s="271"/>
      <c r="H16" s="271"/>
      <c r="I16" s="271"/>
      <c r="J16" s="271"/>
      <c r="K16" s="271"/>
      <c r="L16" s="271"/>
      <c r="M16" s="271"/>
      <c r="N16" s="271"/>
      <c r="P16" s="272"/>
      <c r="R16" s="318">
        <f t="shared" si="2"/>
        <v>0</v>
      </c>
    </row>
    <row r="17" spans="2:18" x14ac:dyDescent="0.25">
      <c r="B17" s="322" t="str">
        <f>'Income Statement'!B18</f>
        <v>Credit Card Rewards (Cash Back, CC Credit, etc.)</v>
      </c>
      <c r="C17" s="271"/>
      <c r="D17" s="271"/>
      <c r="E17" s="271"/>
      <c r="F17" s="271"/>
      <c r="G17" s="271"/>
      <c r="H17" s="271"/>
      <c r="I17" s="271"/>
      <c r="J17" s="271"/>
      <c r="K17" s="271"/>
      <c r="L17" s="271"/>
      <c r="M17" s="271"/>
      <c r="N17" s="271"/>
      <c r="P17" s="272"/>
      <c r="R17" s="318">
        <f t="shared" si="2"/>
        <v>0</v>
      </c>
    </row>
    <row r="18" spans="2:18" x14ac:dyDescent="0.25">
      <c r="B18" s="322" t="str">
        <f>'Income Statement'!B19</f>
        <v>[Insert New Income Here]</v>
      </c>
      <c r="C18" s="271"/>
      <c r="D18" s="271"/>
      <c r="E18" s="271"/>
      <c r="F18" s="271"/>
      <c r="G18" s="271"/>
      <c r="H18" s="271"/>
      <c r="I18" s="271"/>
      <c r="J18" s="271"/>
      <c r="K18" s="271"/>
      <c r="L18" s="271"/>
      <c r="M18" s="271"/>
      <c r="N18" s="271"/>
      <c r="P18" s="272"/>
      <c r="R18" s="318">
        <f t="shared" si="2"/>
        <v>0</v>
      </c>
    </row>
    <row r="19" spans="2:18" x14ac:dyDescent="0.25">
      <c r="B19" s="322" t="str">
        <f>'Income Statement'!B20</f>
        <v>[Insert New Income Here]</v>
      </c>
      <c r="C19" s="271"/>
      <c r="D19" s="271"/>
      <c r="E19" s="271"/>
      <c r="F19" s="271"/>
      <c r="G19" s="271"/>
      <c r="H19" s="271"/>
      <c r="I19" s="271"/>
      <c r="J19" s="271"/>
      <c r="K19" s="271"/>
      <c r="L19" s="271"/>
      <c r="M19" s="271"/>
      <c r="N19" s="271"/>
      <c r="P19" s="272"/>
      <c r="R19" s="318">
        <f t="shared" si="2"/>
        <v>0</v>
      </c>
    </row>
    <row r="20" spans="2:18" x14ac:dyDescent="0.25">
      <c r="B20" s="322" t="str">
        <f>'Income Statement'!B21</f>
        <v>[Insert New Income Here]</v>
      </c>
      <c r="C20" s="271"/>
      <c r="D20" s="271"/>
      <c r="E20" s="271"/>
      <c r="F20" s="271"/>
      <c r="G20" s="271"/>
      <c r="H20" s="271"/>
      <c r="I20" s="271"/>
      <c r="J20" s="271"/>
      <c r="K20" s="271"/>
      <c r="L20" s="271"/>
      <c r="M20" s="271"/>
      <c r="N20" s="271"/>
      <c r="P20" s="272"/>
      <c r="R20" s="318">
        <f t="shared" si="2"/>
        <v>0</v>
      </c>
    </row>
    <row r="21" spans="2:18" x14ac:dyDescent="0.25">
      <c r="B21" s="322" t="str">
        <f>'Income Statement'!B22</f>
        <v>[Insert New Income Here]</v>
      </c>
      <c r="C21" s="271"/>
      <c r="D21" s="271"/>
      <c r="E21" s="271"/>
      <c r="F21" s="271"/>
      <c r="G21" s="271"/>
      <c r="H21" s="271"/>
      <c r="I21" s="271"/>
      <c r="J21" s="271"/>
      <c r="K21" s="271"/>
      <c r="L21" s="271"/>
      <c r="M21" s="271"/>
      <c r="N21" s="271"/>
      <c r="P21" s="272"/>
      <c r="R21" s="318">
        <f>SUM(C21:P21)</f>
        <v>0</v>
      </c>
    </row>
    <row r="23" spans="2:18" s="294" customFormat="1" x14ac:dyDescent="0.25">
      <c r="B23" s="302" t="str">
        <f>'Income Statement'!B24</f>
        <v>COST OF GOODS SOLD (TOTAL):</v>
      </c>
      <c r="C23" s="303">
        <f>SUM(C24:C29)</f>
        <v>0</v>
      </c>
      <c r="D23" s="303">
        <f t="shared" ref="D23:N23" si="3">SUM(D24:D29)</f>
        <v>0</v>
      </c>
      <c r="E23" s="303">
        <f t="shared" si="3"/>
        <v>0</v>
      </c>
      <c r="F23" s="303">
        <f t="shared" si="3"/>
        <v>0</v>
      </c>
      <c r="G23" s="303">
        <f t="shared" si="3"/>
        <v>0</v>
      </c>
      <c r="H23" s="303">
        <f t="shared" si="3"/>
        <v>0</v>
      </c>
      <c r="I23" s="303">
        <f t="shared" si="3"/>
        <v>0</v>
      </c>
      <c r="J23" s="303">
        <f t="shared" si="3"/>
        <v>0</v>
      </c>
      <c r="K23" s="303">
        <f t="shared" si="3"/>
        <v>0</v>
      </c>
      <c r="L23" s="303">
        <f t="shared" si="3"/>
        <v>0</v>
      </c>
      <c r="M23" s="303">
        <f t="shared" si="3"/>
        <v>0</v>
      </c>
      <c r="N23" s="303">
        <f t="shared" si="3"/>
        <v>0</v>
      </c>
      <c r="P23" s="301">
        <f>SUM(P24:P29)</f>
        <v>0</v>
      </c>
      <c r="R23" s="303">
        <f t="shared" ref="R23" si="4">SUM(R24:R29)</f>
        <v>0</v>
      </c>
    </row>
    <row r="24" spans="2:18" x14ac:dyDescent="0.25">
      <c r="B24" s="323" t="str">
        <f>'Income Statement'!B25</f>
        <v>Purchases</v>
      </c>
      <c r="C24" s="273"/>
      <c r="D24" s="273"/>
      <c r="E24" s="273"/>
      <c r="F24" s="273"/>
      <c r="G24" s="273"/>
      <c r="H24" s="273"/>
      <c r="I24" s="273"/>
      <c r="J24" s="273"/>
      <c r="K24" s="273"/>
      <c r="L24" s="273"/>
      <c r="M24" s="273"/>
      <c r="N24" s="273"/>
      <c r="P24" s="272"/>
      <c r="R24" s="319">
        <f>SUM(C24:P24)</f>
        <v>0</v>
      </c>
    </row>
    <row r="25" spans="2:18" x14ac:dyDescent="0.25">
      <c r="B25" s="323" t="str">
        <f>'Income Statement'!B26</f>
        <v>Supplies and Materials</v>
      </c>
      <c r="C25" s="273"/>
      <c r="D25" s="273"/>
      <c r="E25" s="273"/>
      <c r="F25" s="273"/>
      <c r="G25" s="273"/>
      <c r="H25" s="273"/>
      <c r="I25" s="273"/>
      <c r="J25" s="273"/>
      <c r="K25" s="273"/>
      <c r="L25" s="273"/>
      <c r="M25" s="273"/>
      <c r="N25" s="273"/>
      <c r="P25" s="272"/>
      <c r="R25" s="319">
        <f t="shared" ref="R25:R29" si="5">SUM(C25:P25)</f>
        <v>0</v>
      </c>
    </row>
    <row r="26" spans="2:18" x14ac:dyDescent="0.25">
      <c r="B26" s="323" t="str">
        <f>'Income Statement'!B27</f>
        <v>Contract Labor</v>
      </c>
      <c r="C26" s="273"/>
      <c r="D26" s="273"/>
      <c r="E26" s="273"/>
      <c r="F26" s="273"/>
      <c r="G26" s="273"/>
      <c r="H26" s="273"/>
      <c r="I26" s="273"/>
      <c r="J26" s="273"/>
      <c r="K26" s="273"/>
      <c r="L26" s="273"/>
      <c r="M26" s="273"/>
      <c r="N26" s="273"/>
      <c r="P26" s="272"/>
      <c r="R26" s="319">
        <f t="shared" si="5"/>
        <v>0</v>
      </c>
    </row>
    <row r="27" spans="2:18" x14ac:dyDescent="0.25">
      <c r="B27" s="323" t="str">
        <f>'Income Statement'!B28</f>
        <v>Salaries and Wages (COGS)</v>
      </c>
      <c r="C27" s="273"/>
      <c r="D27" s="273"/>
      <c r="E27" s="273"/>
      <c r="F27" s="273"/>
      <c r="G27" s="273"/>
      <c r="H27" s="273"/>
      <c r="I27" s="273"/>
      <c r="J27" s="273"/>
      <c r="K27" s="273"/>
      <c r="L27" s="273"/>
      <c r="M27" s="273"/>
      <c r="N27" s="273"/>
      <c r="P27" s="272"/>
      <c r="R27" s="319">
        <f t="shared" si="5"/>
        <v>0</v>
      </c>
    </row>
    <row r="28" spans="2:18" x14ac:dyDescent="0.25">
      <c r="B28" s="323" t="str">
        <f>'Income Statement'!B29</f>
        <v>[Insert New COGS Expense Here]</v>
      </c>
      <c r="C28" s="273"/>
      <c r="D28" s="273"/>
      <c r="E28" s="273"/>
      <c r="F28" s="273"/>
      <c r="G28" s="273"/>
      <c r="H28" s="273"/>
      <c r="I28" s="273"/>
      <c r="J28" s="273"/>
      <c r="K28" s="273"/>
      <c r="L28" s="273"/>
      <c r="M28" s="273"/>
      <c r="N28" s="273"/>
      <c r="P28" s="272"/>
      <c r="R28" s="319">
        <f t="shared" si="5"/>
        <v>0</v>
      </c>
    </row>
    <row r="29" spans="2:18" x14ac:dyDescent="0.25">
      <c r="B29" s="323" t="str">
        <f>'Income Statement'!B30</f>
        <v>[Insert New COGS Expense Here]</v>
      </c>
      <c r="C29" s="273"/>
      <c r="D29" s="273"/>
      <c r="E29" s="273"/>
      <c r="F29" s="273"/>
      <c r="G29" s="273"/>
      <c r="H29" s="273"/>
      <c r="I29" s="273"/>
      <c r="J29" s="273"/>
      <c r="K29" s="273"/>
      <c r="L29" s="273"/>
      <c r="M29" s="273"/>
      <c r="N29" s="273"/>
      <c r="P29" s="272"/>
      <c r="R29" s="319">
        <f t="shared" si="5"/>
        <v>0</v>
      </c>
    </row>
    <row r="31" spans="2:18" s="294" customFormat="1" x14ac:dyDescent="0.25">
      <c r="B31" s="302" t="s">
        <v>64</v>
      </c>
      <c r="C31" s="303">
        <f t="shared" ref="C31:N31" si="6">SUM(C32:C84)</f>
        <v>0</v>
      </c>
      <c r="D31" s="303">
        <f t="shared" si="6"/>
        <v>0</v>
      </c>
      <c r="E31" s="303">
        <f t="shared" si="6"/>
        <v>0</v>
      </c>
      <c r="F31" s="303">
        <f t="shared" si="6"/>
        <v>0</v>
      </c>
      <c r="G31" s="303">
        <f t="shared" si="6"/>
        <v>0</v>
      </c>
      <c r="H31" s="303">
        <f t="shared" si="6"/>
        <v>0</v>
      </c>
      <c r="I31" s="303">
        <f t="shared" si="6"/>
        <v>0</v>
      </c>
      <c r="J31" s="303">
        <f t="shared" si="6"/>
        <v>0</v>
      </c>
      <c r="K31" s="303">
        <f t="shared" si="6"/>
        <v>0</v>
      </c>
      <c r="L31" s="303">
        <f t="shared" si="6"/>
        <v>0</v>
      </c>
      <c r="M31" s="303">
        <f t="shared" si="6"/>
        <v>0</v>
      </c>
      <c r="N31" s="303">
        <f t="shared" si="6"/>
        <v>0</v>
      </c>
      <c r="P31" s="301">
        <f>SUM(P32:P84)</f>
        <v>0</v>
      </c>
      <c r="R31" s="303">
        <f>SUM(R32:R84)</f>
        <v>0</v>
      </c>
    </row>
    <row r="32" spans="2:18" x14ac:dyDescent="0.25">
      <c r="B32" s="323" t="str">
        <f>'Income Statement'!B33</f>
        <v>Accounting</v>
      </c>
      <c r="C32" s="273"/>
      <c r="D32" s="273"/>
      <c r="E32" s="273"/>
      <c r="F32" s="273"/>
      <c r="G32" s="273"/>
      <c r="H32" s="273"/>
      <c r="I32" s="273"/>
      <c r="J32" s="273"/>
      <c r="K32" s="273"/>
      <c r="L32" s="273"/>
      <c r="M32" s="273"/>
      <c r="N32" s="273"/>
      <c r="P32" s="272"/>
      <c r="R32" s="319">
        <f>SUM(C32:P32)</f>
        <v>0</v>
      </c>
    </row>
    <row r="33" spans="2:18" x14ac:dyDescent="0.25">
      <c r="B33" s="323" t="str">
        <f>'Income Statement'!B34</f>
        <v>Advertising</v>
      </c>
      <c r="C33" s="273"/>
      <c r="D33" s="273"/>
      <c r="E33" s="273"/>
      <c r="F33" s="273"/>
      <c r="G33" s="273"/>
      <c r="H33" s="273"/>
      <c r="I33" s="273"/>
      <c r="J33" s="273"/>
      <c r="K33" s="273"/>
      <c r="L33" s="273"/>
      <c r="M33" s="273"/>
      <c r="N33" s="273"/>
      <c r="P33" s="272"/>
      <c r="R33" s="319">
        <f t="shared" ref="R33:R84" si="7">SUM(C33:P33)</f>
        <v>0</v>
      </c>
    </row>
    <row r="34" spans="2:18" x14ac:dyDescent="0.25">
      <c r="B34" s="323" t="str">
        <f>'Income Statement'!B35</f>
        <v>Answering Service</v>
      </c>
      <c r="C34" s="273"/>
      <c r="D34" s="273"/>
      <c r="E34" s="273"/>
      <c r="F34" s="273"/>
      <c r="G34" s="273"/>
      <c r="H34" s="273"/>
      <c r="I34" s="273"/>
      <c r="J34" s="273"/>
      <c r="K34" s="273"/>
      <c r="L34" s="273"/>
      <c r="M34" s="273"/>
      <c r="N34" s="273"/>
      <c r="P34" s="272"/>
      <c r="R34" s="319">
        <f t="shared" si="7"/>
        <v>0</v>
      </c>
    </row>
    <row r="35" spans="2:18" x14ac:dyDescent="0.25">
      <c r="B35" s="323" t="str">
        <f>'Income Statement'!B36</f>
        <v>Auto and Truck</v>
      </c>
      <c r="C35" s="273"/>
      <c r="D35" s="273"/>
      <c r="E35" s="273"/>
      <c r="F35" s="273"/>
      <c r="G35" s="273"/>
      <c r="H35" s="273"/>
      <c r="I35" s="273"/>
      <c r="J35" s="273"/>
      <c r="K35" s="273"/>
      <c r="L35" s="273"/>
      <c r="M35" s="273"/>
      <c r="N35" s="273"/>
      <c r="P35" s="272"/>
      <c r="R35" s="319">
        <f t="shared" si="7"/>
        <v>0</v>
      </c>
    </row>
    <row r="36" spans="2:18" x14ac:dyDescent="0.25">
      <c r="B36" s="323" t="str">
        <f>'Income Statement'!B37</f>
        <v>Gasoline/Fuel</v>
      </c>
      <c r="C36" s="273"/>
      <c r="D36" s="273"/>
      <c r="E36" s="273"/>
      <c r="F36" s="273"/>
      <c r="G36" s="273"/>
      <c r="H36" s="273"/>
      <c r="I36" s="273"/>
      <c r="J36" s="273"/>
      <c r="K36" s="273"/>
      <c r="L36" s="273"/>
      <c r="M36" s="273"/>
      <c r="N36" s="273"/>
      <c r="P36" s="272"/>
      <c r="R36" s="319">
        <f t="shared" si="7"/>
        <v>0</v>
      </c>
    </row>
    <row r="37" spans="2:18" x14ac:dyDescent="0.25">
      <c r="B37" s="323" t="str">
        <f>'Income Statement'!B38</f>
        <v>Bad Debts</v>
      </c>
      <c r="C37" s="273"/>
      <c r="D37" s="273"/>
      <c r="E37" s="273"/>
      <c r="F37" s="273"/>
      <c r="G37" s="273"/>
      <c r="H37" s="273"/>
      <c r="I37" s="273"/>
      <c r="J37" s="273"/>
      <c r="K37" s="273"/>
      <c r="L37" s="273"/>
      <c r="M37" s="273"/>
      <c r="N37" s="273"/>
      <c r="P37" s="272"/>
      <c r="R37" s="319">
        <f t="shared" si="7"/>
        <v>0</v>
      </c>
    </row>
    <row r="38" spans="2:18" x14ac:dyDescent="0.25">
      <c r="B38" s="323" t="str">
        <f>'Income Statement'!B39</f>
        <v>Bank Service Charges</v>
      </c>
      <c r="C38" s="273"/>
      <c r="D38" s="273"/>
      <c r="E38" s="273"/>
      <c r="F38" s="273"/>
      <c r="G38" s="273"/>
      <c r="H38" s="273"/>
      <c r="I38" s="273"/>
      <c r="J38" s="273"/>
      <c r="K38" s="273"/>
      <c r="L38" s="273"/>
      <c r="M38" s="273"/>
      <c r="N38" s="273"/>
      <c r="P38" s="272"/>
      <c r="R38" s="319">
        <f t="shared" si="7"/>
        <v>0</v>
      </c>
    </row>
    <row r="39" spans="2:18" x14ac:dyDescent="0.25">
      <c r="B39" s="323" t="str">
        <f>'Income Statement'!B40</f>
        <v>Charitable Contributions</v>
      </c>
      <c r="C39" s="273"/>
      <c r="D39" s="273"/>
      <c r="E39" s="273"/>
      <c r="F39" s="273"/>
      <c r="G39" s="273"/>
      <c r="H39" s="273"/>
      <c r="I39" s="273"/>
      <c r="J39" s="273"/>
      <c r="K39" s="273"/>
      <c r="L39" s="273"/>
      <c r="M39" s="273"/>
      <c r="N39" s="273"/>
      <c r="P39" s="272"/>
      <c r="R39" s="319">
        <f t="shared" si="7"/>
        <v>0</v>
      </c>
    </row>
    <row r="40" spans="2:18" x14ac:dyDescent="0.25">
      <c r="B40" s="323" t="str">
        <f>'Income Statement'!B41</f>
        <v>Commissions Expense</v>
      </c>
      <c r="C40" s="273"/>
      <c r="D40" s="273"/>
      <c r="E40" s="273"/>
      <c r="F40" s="273"/>
      <c r="G40" s="273"/>
      <c r="H40" s="273"/>
      <c r="I40" s="273"/>
      <c r="J40" s="273"/>
      <c r="K40" s="273"/>
      <c r="L40" s="273"/>
      <c r="M40" s="273"/>
      <c r="N40" s="273"/>
      <c r="P40" s="272"/>
      <c r="R40" s="319">
        <f t="shared" si="7"/>
        <v>0</v>
      </c>
    </row>
    <row r="41" spans="2:18" x14ac:dyDescent="0.25">
      <c r="B41" s="323" t="str">
        <f>'Income Statement'!B42</f>
        <v>Delivery &amp; Freight</v>
      </c>
      <c r="C41" s="273"/>
      <c r="D41" s="273"/>
      <c r="E41" s="273"/>
      <c r="F41" s="273"/>
      <c r="G41" s="273"/>
      <c r="H41" s="273"/>
      <c r="I41" s="273"/>
      <c r="J41" s="273"/>
      <c r="K41" s="273"/>
      <c r="L41" s="273"/>
      <c r="M41" s="273"/>
      <c r="N41" s="273"/>
      <c r="P41" s="272"/>
      <c r="R41" s="319">
        <f t="shared" si="7"/>
        <v>0</v>
      </c>
    </row>
    <row r="42" spans="2:18" x14ac:dyDescent="0.25">
      <c r="B42" s="323" t="str">
        <f>'Income Statement'!B43</f>
        <v>Depletion (except oil &amp; gas)</v>
      </c>
      <c r="C42" s="273"/>
      <c r="D42" s="273"/>
      <c r="E42" s="273"/>
      <c r="F42" s="273"/>
      <c r="G42" s="273"/>
      <c r="H42" s="273"/>
      <c r="I42" s="273"/>
      <c r="J42" s="273"/>
      <c r="K42" s="273"/>
      <c r="L42" s="273"/>
      <c r="M42" s="273"/>
      <c r="N42" s="273"/>
      <c r="P42" s="272"/>
      <c r="R42" s="319">
        <f t="shared" si="7"/>
        <v>0</v>
      </c>
    </row>
    <row r="43" spans="2:18" x14ac:dyDescent="0.25">
      <c r="B43" s="323" t="str">
        <f>'Income Statement'!B44</f>
        <v>Dues and Subscriptions</v>
      </c>
      <c r="C43" s="273"/>
      <c r="D43" s="273"/>
      <c r="E43" s="273"/>
      <c r="F43" s="273"/>
      <c r="G43" s="273"/>
      <c r="H43" s="273"/>
      <c r="I43" s="273"/>
      <c r="J43" s="273"/>
      <c r="K43" s="273"/>
      <c r="L43" s="273"/>
      <c r="M43" s="273"/>
      <c r="N43" s="273"/>
      <c r="P43" s="272"/>
      <c r="R43" s="319">
        <f t="shared" si="7"/>
        <v>0</v>
      </c>
    </row>
    <row r="44" spans="2:18" x14ac:dyDescent="0.25">
      <c r="B44" s="323" t="str">
        <f>'Income Statement'!B45</f>
        <v>Employee Benefit Program</v>
      </c>
      <c r="C44" s="273"/>
      <c r="D44" s="273"/>
      <c r="E44" s="273"/>
      <c r="F44" s="273"/>
      <c r="G44" s="273"/>
      <c r="H44" s="273"/>
      <c r="I44" s="273"/>
      <c r="J44" s="273"/>
      <c r="K44" s="273"/>
      <c r="L44" s="273"/>
      <c r="M44" s="273"/>
      <c r="N44" s="273"/>
      <c r="P44" s="272"/>
      <c r="R44" s="319">
        <f t="shared" si="7"/>
        <v>0</v>
      </c>
    </row>
    <row r="45" spans="2:18" x14ac:dyDescent="0.25">
      <c r="B45" s="323" t="str">
        <f>'Income Statement'!B46</f>
        <v>Gifts</v>
      </c>
      <c r="C45" s="273"/>
      <c r="D45" s="273"/>
      <c r="E45" s="273"/>
      <c r="F45" s="273"/>
      <c r="G45" s="273"/>
      <c r="H45" s="273"/>
      <c r="I45" s="273"/>
      <c r="J45" s="273"/>
      <c r="K45" s="273"/>
      <c r="L45" s="273"/>
      <c r="M45" s="273"/>
      <c r="N45" s="273"/>
      <c r="P45" s="272"/>
      <c r="R45" s="319">
        <f t="shared" si="7"/>
        <v>0</v>
      </c>
    </row>
    <row r="46" spans="2:18" x14ac:dyDescent="0.25">
      <c r="B46" s="323" t="str">
        <f>'Income Statement'!B47</f>
        <v>Insurance</v>
      </c>
      <c r="C46" s="273"/>
      <c r="D46" s="273"/>
      <c r="E46" s="273"/>
      <c r="F46" s="273"/>
      <c r="G46" s="273"/>
      <c r="H46" s="273"/>
      <c r="I46" s="273"/>
      <c r="J46" s="273"/>
      <c r="K46" s="273"/>
      <c r="L46" s="273"/>
      <c r="M46" s="273"/>
      <c r="N46" s="273"/>
      <c r="P46" s="272"/>
      <c r="R46" s="319">
        <f t="shared" si="7"/>
        <v>0</v>
      </c>
    </row>
    <row r="47" spans="2:18" x14ac:dyDescent="0.25">
      <c r="B47" s="323" t="str">
        <f>'Income Statement'!B48</f>
        <v>Vehicle Insurance</v>
      </c>
      <c r="C47" s="273"/>
      <c r="D47" s="273"/>
      <c r="E47" s="273"/>
      <c r="F47" s="273"/>
      <c r="G47" s="273"/>
      <c r="H47" s="273"/>
      <c r="I47" s="273"/>
      <c r="J47" s="273"/>
      <c r="K47" s="273"/>
      <c r="L47" s="273"/>
      <c r="M47" s="273"/>
      <c r="N47" s="273"/>
      <c r="P47" s="272"/>
      <c r="R47" s="319">
        <f t="shared" si="7"/>
        <v>0</v>
      </c>
    </row>
    <row r="48" spans="2:18" x14ac:dyDescent="0.25">
      <c r="B48" s="323" t="str">
        <f>'Income Statement'!B49</f>
        <v>Health Insurance</v>
      </c>
      <c r="C48" s="273"/>
      <c r="D48" s="273"/>
      <c r="E48" s="273"/>
      <c r="F48" s="273"/>
      <c r="G48" s="273"/>
      <c r="H48" s="273"/>
      <c r="I48" s="273"/>
      <c r="J48" s="273"/>
      <c r="K48" s="273"/>
      <c r="L48" s="273"/>
      <c r="M48" s="273"/>
      <c r="N48" s="273"/>
      <c r="P48" s="272"/>
      <c r="R48" s="319">
        <f t="shared" si="7"/>
        <v>0</v>
      </c>
    </row>
    <row r="49" spans="2:18" x14ac:dyDescent="0.25">
      <c r="B49" s="323" t="str">
        <f>'Income Statement'!B50</f>
        <v>Interest Expense</v>
      </c>
      <c r="C49" s="273"/>
      <c r="D49" s="273"/>
      <c r="E49" s="273"/>
      <c r="F49" s="273"/>
      <c r="G49" s="273"/>
      <c r="H49" s="273"/>
      <c r="I49" s="273"/>
      <c r="J49" s="273"/>
      <c r="K49" s="273"/>
      <c r="L49" s="273"/>
      <c r="M49" s="273"/>
      <c r="N49" s="273"/>
      <c r="P49" s="272"/>
      <c r="R49" s="319">
        <f t="shared" si="7"/>
        <v>0</v>
      </c>
    </row>
    <row r="50" spans="2:18" x14ac:dyDescent="0.25">
      <c r="B50" s="323" t="str">
        <f>'Income Statement'!B51</f>
        <v>Cleaning Expense</v>
      </c>
      <c r="C50" s="273"/>
      <c r="D50" s="273"/>
      <c r="E50" s="273"/>
      <c r="F50" s="273"/>
      <c r="G50" s="273"/>
      <c r="H50" s="273"/>
      <c r="I50" s="273"/>
      <c r="J50" s="273"/>
      <c r="K50" s="273"/>
      <c r="L50" s="273"/>
      <c r="M50" s="273"/>
      <c r="N50" s="273"/>
      <c r="P50" s="272"/>
      <c r="R50" s="319">
        <f t="shared" si="7"/>
        <v>0</v>
      </c>
    </row>
    <row r="51" spans="2:18" x14ac:dyDescent="0.25">
      <c r="B51" s="323" t="str">
        <f>'Income Statement'!B52</f>
        <v>Legal &amp; Professional</v>
      </c>
      <c r="C51" s="273"/>
      <c r="D51" s="273"/>
      <c r="E51" s="273"/>
      <c r="F51" s="273"/>
      <c r="G51" s="273"/>
      <c r="H51" s="273"/>
      <c r="I51" s="273"/>
      <c r="J51" s="273"/>
      <c r="K51" s="273"/>
      <c r="L51" s="273"/>
      <c r="M51" s="273"/>
      <c r="N51" s="273"/>
      <c r="P51" s="272"/>
      <c r="R51" s="319">
        <f t="shared" si="7"/>
        <v>0</v>
      </c>
    </row>
    <row r="52" spans="2:18" x14ac:dyDescent="0.25">
      <c r="B52" s="323" t="str">
        <f>'Income Statement'!B53</f>
        <v>Licenses and Permits</v>
      </c>
      <c r="C52" s="273"/>
      <c r="D52" s="273"/>
      <c r="E52" s="273"/>
      <c r="F52" s="273"/>
      <c r="G52" s="273"/>
      <c r="H52" s="273"/>
      <c r="I52" s="273"/>
      <c r="J52" s="273"/>
      <c r="K52" s="273"/>
      <c r="L52" s="273"/>
      <c r="M52" s="273"/>
      <c r="N52" s="273"/>
      <c r="P52" s="272"/>
      <c r="R52" s="319">
        <f t="shared" si="7"/>
        <v>0</v>
      </c>
    </row>
    <row r="53" spans="2:18" x14ac:dyDescent="0.25">
      <c r="B53" s="323" t="str">
        <f>'Income Statement'!B54</f>
        <v>Meals and Entertainment</v>
      </c>
      <c r="C53" s="273"/>
      <c r="D53" s="273"/>
      <c r="E53" s="273"/>
      <c r="F53" s="273"/>
      <c r="G53" s="273"/>
      <c r="H53" s="273"/>
      <c r="I53" s="273"/>
      <c r="J53" s="273"/>
      <c r="K53" s="273"/>
      <c r="L53" s="273"/>
      <c r="M53" s="273"/>
      <c r="N53" s="273"/>
      <c r="P53" s="272"/>
      <c r="R53" s="319">
        <f t="shared" si="7"/>
        <v>0</v>
      </c>
    </row>
    <row r="54" spans="2:18" x14ac:dyDescent="0.25">
      <c r="B54" s="323" t="str">
        <f>'Income Statement'!B55</f>
        <v>Miscellaneous</v>
      </c>
      <c r="C54" s="273"/>
      <c r="D54" s="273"/>
      <c r="E54" s="273"/>
      <c r="F54" s="273"/>
      <c r="G54" s="273"/>
      <c r="H54" s="273"/>
      <c r="I54" s="273"/>
      <c r="J54" s="273"/>
      <c r="K54" s="273"/>
      <c r="L54" s="273"/>
      <c r="M54" s="273"/>
      <c r="N54" s="273"/>
      <c r="P54" s="272"/>
      <c r="R54" s="319">
        <f t="shared" si="7"/>
        <v>0</v>
      </c>
    </row>
    <row r="55" spans="2:18" x14ac:dyDescent="0.25">
      <c r="B55" s="323" t="str">
        <f>'Income Statement'!B56</f>
        <v>Office Expense</v>
      </c>
      <c r="C55" s="273"/>
      <c r="D55" s="273"/>
      <c r="E55" s="273"/>
      <c r="F55" s="273"/>
      <c r="G55" s="273"/>
      <c r="H55" s="273"/>
      <c r="I55" s="273"/>
      <c r="J55" s="273"/>
      <c r="K55" s="273"/>
      <c r="L55" s="273"/>
      <c r="M55" s="273"/>
      <c r="N55" s="273"/>
      <c r="P55" s="272"/>
      <c r="R55" s="319">
        <f t="shared" si="7"/>
        <v>0</v>
      </c>
    </row>
    <row r="56" spans="2:18" x14ac:dyDescent="0.25">
      <c r="B56" s="323" t="str">
        <f>'Income Statement'!B57</f>
        <v>Outside Services</v>
      </c>
      <c r="C56" s="273"/>
      <c r="D56" s="273"/>
      <c r="E56" s="273"/>
      <c r="F56" s="273"/>
      <c r="G56" s="273"/>
      <c r="H56" s="273"/>
      <c r="I56" s="273"/>
      <c r="J56" s="273"/>
      <c r="K56" s="273"/>
      <c r="L56" s="273"/>
      <c r="M56" s="273"/>
      <c r="N56" s="273"/>
      <c r="P56" s="272"/>
      <c r="R56" s="319">
        <f t="shared" si="7"/>
        <v>0</v>
      </c>
    </row>
    <row r="57" spans="2:18" x14ac:dyDescent="0.25">
      <c r="B57" s="323" t="str">
        <f>'Income Statement'!B58</f>
        <v>Parking and Tolls</v>
      </c>
      <c r="C57" s="273"/>
      <c r="D57" s="273"/>
      <c r="E57" s="273"/>
      <c r="F57" s="273"/>
      <c r="G57" s="273"/>
      <c r="H57" s="273"/>
      <c r="I57" s="273"/>
      <c r="J57" s="273"/>
      <c r="K57" s="273"/>
      <c r="L57" s="273"/>
      <c r="M57" s="273"/>
      <c r="N57" s="273"/>
      <c r="P57" s="272"/>
      <c r="R57" s="319">
        <f t="shared" si="7"/>
        <v>0</v>
      </c>
    </row>
    <row r="58" spans="2:18" x14ac:dyDescent="0.25">
      <c r="B58" s="323" t="str">
        <f>'Income Statement'!B59</f>
        <v>Postage</v>
      </c>
      <c r="C58" s="273"/>
      <c r="D58" s="273"/>
      <c r="E58" s="273"/>
      <c r="F58" s="273"/>
      <c r="G58" s="273"/>
      <c r="H58" s="273"/>
      <c r="I58" s="273"/>
      <c r="J58" s="273"/>
      <c r="K58" s="273"/>
      <c r="L58" s="273"/>
      <c r="M58" s="273"/>
      <c r="N58" s="273"/>
      <c r="P58" s="272"/>
      <c r="R58" s="319">
        <f t="shared" si="7"/>
        <v>0</v>
      </c>
    </row>
    <row r="59" spans="2:18" x14ac:dyDescent="0.25">
      <c r="B59" s="323" t="str">
        <f>'Income Statement'!B60</f>
        <v>Printing</v>
      </c>
      <c r="C59" s="273"/>
      <c r="D59" s="273"/>
      <c r="E59" s="273"/>
      <c r="F59" s="273"/>
      <c r="G59" s="273"/>
      <c r="H59" s="273"/>
      <c r="I59" s="273"/>
      <c r="J59" s="273"/>
      <c r="K59" s="273"/>
      <c r="L59" s="273"/>
      <c r="M59" s="273"/>
      <c r="N59" s="273"/>
      <c r="P59" s="272"/>
      <c r="R59" s="319">
        <f t="shared" si="7"/>
        <v>0</v>
      </c>
    </row>
    <row r="60" spans="2:18" x14ac:dyDescent="0.25">
      <c r="B60" s="323" t="str">
        <f>'Income Statement'!B61</f>
        <v>Rent Expense - Personal Property (example: equipment)</v>
      </c>
      <c r="C60" s="273"/>
      <c r="D60" s="273"/>
      <c r="E60" s="273"/>
      <c r="F60" s="273"/>
      <c r="G60" s="273"/>
      <c r="H60" s="273"/>
      <c r="I60" s="273"/>
      <c r="J60" s="273"/>
      <c r="K60" s="273"/>
      <c r="L60" s="273"/>
      <c r="M60" s="273"/>
      <c r="N60" s="273"/>
      <c r="P60" s="272"/>
      <c r="R60" s="319">
        <f t="shared" si="7"/>
        <v>0</v>
      </c>
    </row>
    <row r="61" spans="2:18" x14ac:dyDescent="0.25">
      <c r="B61" s="323" t="str">
        <f>'Income Statement'!B62</f>
        <v>Rent Expense - Real Property (example: building/office space)</v>
      </c>
      <c r="C61" s="273"/>
      <c r="D61" s="273"/>
      <c r="E61" s="273"/>
      <c r="F61" s="273"/>
      <c r="G61" s="273"/>
      <c r="H61" s="273"/>
      <c r="I61" s="273"/>
      <c r="J61" s="273"/>
      <c r="K61" s="273"/>
      <c r="L61" s="273"/>
      <c r="M61" s="273"/>
      <c r="N61" s="273"/>
      <c r="P61" s="272"/>
      <c r="R61" s="319">
        <f t="shared" si="7"/>
        <v>0</v>
      </c>
    </row>
    <row r="62" spans="2:18" x14ac:dyDescent="0.25">
      <c r="B62" s="323" t="str">
        <f>'Income Statement'!B63</f>
        <v>Repairs/Maintenance</v>
      </c>
      <c r="C62" s="273"/>
      <c r="D62" s="273"/>
      <c r="E62" s="273"/>
      <c r="F62" s="273"/>
      <c r="G62" s="273"/>
      <c r="H62" s="273"/>
      <c r="I62" s="273"/>
      <c r="J62" s="273"/>
      <c r="K62" s="273"/>
      <c r="L62" s="273"/>
      <c r="M62" s="273"/>
      <c r="N62" s="273"/>
      <c r="P62" s="272"/>
      <c r="R62" s="319">
        <f t="shared" si="7"/>
        <v>0</v>
      </c>
    </row>
    <row r="63" spans="2:18" x14ac:dyDescent="0.25">
      <c r="B63" s="323" t="str">
        <f>'Income Statement'!B64</f>
        <v>Salaries and Wages</v>
      </c>
      <c r="C63" s="273"/>
      <c r="D63" s="273"/>
      <c r="E63" s="273"/>
      <c r="F63" s="273"/>
      <c r="G63" s="273"/>
      <c r="H63" s="273"/>
      <c r="I63" s="273"/>
      <c r="J63" s="273"/>
      <c r="K63" s="273"/>
      <c r="L63" s="273"/>
      <c r="M63" s="273"/>
      <c r="N63" s="273"/>
      <c r="P63" s="272"/>
      <c r="R63" s="319">
        <f t="shared" si="7"/>
        <v>0</v>
      </c>
    </row>
    <row r="64" spans="2:18" x14ac:dyDescent="0.25">
      <c r="B64" s="323" t="str">
        <f>'Income Statement'!B65</f>
        <v>Security</v>
      </c>
      <c r="C64" s="273"/>
      <c r="D64" s="273"/>
      <c r="E64" s="273"/>
      <c r="F64" s="273"/>
      <c r="G64" s="273"/>
      <c r="H64" s="273"/>
      <c r="I64" s="273"/>
      <c r="J64" s="273"/>
      <c r="K64" s="273"/>
      <c r="L64" s="273"/>
      <c r="M64" s="273"/>
      <c r="N64" s="273"/>
      <c r="P64" s="272"/>
      <c r="R64" s="319">
        <f t="shared" si="7"/>
        <v>0</v>
      </c>
    </row>
    <row r="65" spans="2:18" x14ac:dyDescent="0.25">
      <c r="B65" s="323" t="str">
        <f>'Income Statement'!B66</f>
        <v>Supplies &amp; Materials</v>
      </c>
      <c r="C65" s="273"/>
      <c r="D65" s="273"/>
      <c r="E65" s="273"/>
      <c r="F65" s="273"/>
      <c r="G65" s="273"/>
      <c r="H65" s="273"/>
      <c r="I65" s="273"/>
      <c r="J65" s="273"/>
      <c r="K65" s="273"/>
      <c r="L65" s="273"/>
      <c r="M65" s="273"/>
      <c r="N65" s="273"/>
      <c r="P65" s="272"/>
      <c r="R65" s="319">
        <f t="shared" si="7"/>
        <v>0</v>
      </c>
    </row>
    <row r="66" spans="2:18" x14ac:dyDescent="0.25">
      <c r="B66" s="323" t="str">
        <f>'Income Statement'!B67</f>
        <v>Property Taxes - Real Estate</v>
      </c>
      <c r="C66" s="273"/>
      <c r="D66" s="273"/>
      <c r="E66" s="273"/>
      <c r="F66" s="273"/>
      <c r="G66" s="273"/>
      <c r="H66" s="273"/>
      <c r="I66" s="273"/>
      <c r="J66" s="273"/>
      <c r="K66" s="273"/>
      <c r="L66" s="273"/>
      <c r="M66" s="273"/>
      <c r="N66" s="273"/>
      <c r="P66" s="272"/>
      <c r="R66" s="319">
        <f t="shared" si="7"/>
        <v>0</v>
      </c>
    </row>
    <row r="67" spans="2:18" x14ac:dyDescent="0.25">
      <c r="B67" s="323" t="str">
        <f>'Income Statement'!B68</f>
        <v>Property Taxes - Personal Property</v>
      </c>
      <c r="C67" s="273"/>
      <c r="D67" s="273"/>
      <c r="E67" s="273"/>
      <c r="F67" s="273"/>
      <c r="G67" s="273"/>
      <c r="H67" s="273"/>
      <c r="I67" s="273"/>
      <c r="J67" s="273"/>
      <c r="K67" s="273"/>
      <c r="L67" s="273"/>
      <c r="M67" s="273"/>
      <c r="N67" s="273"/>
      <c r="P67" s="272"/>
      <c r="R67" s="319">
        <f t="shared" si="7"/>
        <v>0</v>
      </c>
    </row>
    <row r="68" spans="2:18" x14ac:dyDescent="0.25">
      <c r="B68" s="323" t="str">
        <f>'Income Statement'!B69</f>
        <v>Payroll Taxes</v>
      </c>
      <c r="C68" s="273"/>
      <c r="D68" s="273"/>
      <c r="E68" s="273"/>
      <c r="F68" s="273"/>
      <c r="G68" s="273"/>
      <c r="H68" s="273"/>
      <c r="I68" s="273"/>
      <c r="J68" s="273"/>
      <c r="K68" s="273"/>
      <c r="L68" s="273"/>
      <c r="M68" s="273"/>
      <c r="N68" s="273"/>
      <c r="P68" s="272"/>
      <c r="R68" s="319">
        <f t="shared" si="7"/>
        <v>0</v>
      </c>
    </row>
    <row r="69" spans="2:18" x14ac:dyDescent="0.25">
      <c r="B69" s="323" t="str">
        <f>'Income Statement'!B70</f>
        <v>State Taxes (NYSFT)</v>
      </c>
      <c r="C69" s="273"/>
      <c r="D69" s="273"/>
      <c r="E69" s="273"/>
      <c r="F69" s="273"/>
      <c r="G69" s="273"/>
      <c r="H69" s="273"/>
      <c r="I69" s="273"/>
      <c r="J69" s="273"/>
      <c r="K69" s="273"/>
      <c r="L69" s="273"/>
      <c r="M69" s="273"/>
      <c r="N69" s="273"/>
      <c r="P69" s="272"/>
      <c r="R69" s="319">
        <f t="shared" si="7"/>
        <v>0</v>
      </c>
    </row>
    <row r="70" spans="2:18" x14ac:dyDescent="0.25">
      <c r="B70" s="323" t="str">
        <f>'Income Statement'!B71</f>
        <v>State Taxes (PTET)</v>
      </c>
      <c r="C70" s="273"/>
      <c r="D70" s="273"/>
      <c r="E70" s="273"/>
      <c r="F70" s="273"/>
      <c r="G70" s="273"/>
      <c r="H70" s="273"/>
      <c r="I70" s="273"/>
      <c r="J70" s="273"/>
      <c r="K70" s="273"/>
      <c r="L70" s="273"/>
      <c r="M70" s="273"/>
      <c r="N70" s="273"/>
      <c r="P70" s="272"/>
      <c r="R70" s="319">
        <f t="shared" si="7"/>
        <v>0</v>
      </c>
    </row>
    <row r="71" spans="2:18" x14ac:dyDescent="0.25">
      <c r="B71" s="323" t="str">
        <f>'Income Statement'!B72</f>
        <v>Sales Tax</v>
      </c>
      <c r="C71" s="273"/>
      <c r="D71" s="273"/>
      <c r="E71" s="273"/>
      <c r="F71" s="273"/>
      <c r="G71" s="273"/>
      <c r="H71" s="273"/>
      <c r="I71" s="273"/>
      <c r="J71" s="273"/>
      <c r="K71" s="273"/>
      <c r="L71" s="273"/>
      <c r="M71" s="273"/>
      <c r="N71" s="273"/>
      <c r="P71" s="272"/>
      <c r="R71" s="319">
        <f t="shared" si="7"/>
        <v>0</v>
      </c>
    </row>
    <row r="72" spans="2:18" x14ac:dyDescent="0.25">
      <c r="B72" s="323" t="str">
        <f>'Income Statement'!B73</f>
        <v>Telephone/Cell Phone</v>
      </c>
      <c r="C72" s="273"/>
      <c r="D72" s="273"/>
      <c r="E72" s="273"/>
      <c r="F72" s="273"/>
      <c r="G72" s="273"/>
      <c r="H72" s="273"/>
      <c r="I72" s="273"/>
      <c r="J72" s="273"/>
      <c r="K72" s="273"/>
      <c r="L72" s="273"/>
      <c r="M72" s="273"/>
      <c r="N72" s="273"/>
      <c r="P72" s="272"/>
      <c r="R72" s="319">
        <f t="shared" si="7"/>
        <v>0</v>
      </c>
    </row>
    <row r="73" spans="2:18" x14ac:dyDescent="0.25">
      <c r="B73" s="323" t="str">
        <f>'Income Statement'!B74</f>
        <v>Small Tools</v>
      </c>
      <c r="C73" s="273"/>
      <c r="D73" s="273"/>
      <c r="E73" s="273"/>
      <c r="F73" s="273"/>
      <c r="G73" s="273"/>
      <c r="H73" s="273"/>
      <c r="I73" s="273"/>
      <c r="J73" s="273"/>
      <c r="K73" s="273"/>
      <c r="L73" s="273"/>
      <c r="M73" s="273"/>
      <c r="N73" s="273"/>
      <c r="P73" s="272"/>
      <c r="R73" s="319">
        <f t="shared" si="7"/>
        <v>0</v>
      </c>
    </row>
    <row r="74" spans="2:18" x14ac:dyDescent="0.25">
      <c r="B74" s="323" t="str">
        <f>'Income Statement'!B75</f>
        <v>Travel</v>
      </c>
      <c r="C74" s="273"/>
      <c r="D74" s="273"/>
      <c r="E74" s="273"/>
      <c r="F74" s="273"/>
      <c r="G74" s="273"/>
      <c r="H74" s="273"/>
      <c r="I74" s="273"/>
      <c r="J74" s="273"/>
      <c r="K74" s="273"/>
      <c r="L74" s="273"/>
      <c r="M74" s="273"/>
      <c r="N74" s="273"/>
      <c r="P74" s="272"/>
      <c r="R74" s="319">
        <f t="shared" si="7"/>
        <v>0</v>
      </c>
    </row>
    <row r="75" spans="2:18" x14ac:dyDescent="0.25">
      <c r="B75" s="323" t="str">
        <f>'Income Statement'!B76</f>
        <v>Uniforms</v>
      </c>
      <c r="C75" s="273"/>
      <c r="D75" s="273"/>
      <c r="E75" s="273"/>
      <c r="F75" s="273"/>
      <c r="G75" s="273"/>
      <c r="H75" s="273"/>
      <c r="I75" s="273"/>
      <c r="J75" s="273"/>
      <c r="K75" s="273"/>
      <c r="L75" s="273"/>
      <c r="M75" s="273"/>
      <c r="N75" s="273"/>
      <c r="P75" s="272"/>
      <c r="R75" s="319">
        <f t="shared" si="7"/>
        <v>0</v>
      </c>
    </row>
    <row r="76" spans="2:18" x14ac:dyDescent="0.25">
      <c r="B76" s="323" t="str">
        <f>'Income Statement'!B77</f>
        <v>Utilities</v>
      </c>
      <c r="C76" s="273"/>
      <c r="D76" s="273"/>
      <c r="E76" s="273"/>
      <c r="F76" s="273"/>
      <c r="G76" s="273"/>
      <c r="H76" s="273"/>
      <c r="I76" s="273"/>
      <c r="J76" s="273"/>
      <c r="K76" s="273"/>
      <c r="L76" s="273"/>
      <c r="M76" s="273"/>
      <c r="N76" s="273"/>
      <c r="P76" s="272"/>
      <c r="R76" s="319">
        <f t="shared" si="7"/>
        <v>0</v>
      </c>
    </row>
    <row r="77" spans="2:18" x14ac:dyDescent="0.25">
      <c r="B77" s="323" t="str">
        <f>'Income Statement'!B78</f>
        <v>Payroll Processing Fees</v>
      </c>
      <c r="C77" s="273"/>
      <c r="D77" s="273"/>
      <c r="E77" s="273"/>
      <c r="F77" s="273"/>
      <c r="G77" s="273"/>
      <c r="H77" s="273"/>
      <c r="I77" s="273"/>
      <c r="J77" s="273"/>
      <c r="K77" s="273"/>
      <c r="L77" s="273"/>
      <c r="M77" s="273"/>
      <c r="N77" s="273"/>
      <c r="P77" s="272"/>
      <c r="R77" s="319">
        <f t="shared" si="7"/>
        <v>0</v>
      </c>
    </row>
    <row r="78" spans="2:18" x14ac:dyDescent="0.25">
      <c r="B78" s="323" t="str">
        <f>'Income Statement'!B79</f>
        <v>Ask My Accountant</v>
      </c>
      <c r="C78" s="273"/>
      <c r="D78" s="273"/>
      <c r="E78" s="273"/>
      <c r="F78" s="273"/>
      <c r="G78" s="273"/>
      <c r="H78" s="273"/>
      <c r="I78" s="273"/>
      <c r="J78" s="273"/>
      <c r="K78" s="273"/>
      <c r="L78" s="273"/>
      <c r="M78" s="273"/>
      <c r="N78" s="273"/>
      <c r="P78" s="272"/>
      <c r="R78" s="319">
        <f t="shared" si="7"/>
        <v>0</v>
      </c>
    </row>
    <row r="79" spans="2:18" x14ac:dyDescent="0.25">
      <c r="B79" s="323" t="str">
        <f>'Income Statement'!B80</f>
        <v xml:space="preserve">Amortization Expense </v>
      </c>
      <c r="C79" s="273"/>
      <c r="D79" s="273"/>
      <c r="E79" s="273"/>
      <c r="F79" s="273"/>
      <c r="G79" s="273"/>
      <c r="H79" s="273"/>
      <c r="I79" s="273"/>
      <c r="J79" s="273"/>
      <c r="K79" s="273"/>
      <c r="L79" s="273"/>
      <c r="M79" s="273"/>
      <c r="N79" s="273"/>
      <c r="P79" s="272"/>
      <c r="R79" s="319">
        <f t="shared" si="7"/>
        <v>0</v>
      </c>
    </row>
    <row r="80" spans="2:18" x14ac:dyDescent="0.25">
      <c r="B80" s="323" t="str">
        <f>'Income Statement'!B81</f>
        <v>Depreciation Expense</v>
      </c>
      <c r="C80" s="273"/>
      <c r="D80" s="273"/>
      <c r="E80" s="273"/>
      <c r="F80" s="273"/>
      <c r="G80" s="273"/>
      <c r="H80" s="273"/>
      <c r="I80" s="273"/>
      <c r="J80" s="273"/>
      <c r="K80" s="273"/>
      <c r="L80" s="273"/>
      <c r="M80" s="273"/>
      <c r="N80" s="273"/>
      <c r="P80" s="272"/>
      <c r="R80" s="319">
        <f t="shared" si="7"/>
        <v>0</v>
      </c>
    </row>
    <row r="81" spans="2:18" x14ac:dyDescent="0.25">
      <c r="B81" s="323" t="str">
        <f>'Income Statement'!B82</f>
        <v>[Insert New Expense Here]</v>
      </c>
      <c r="C81" s="273"/>
      <c r="D81" s="273"/>
      <c r="E81" s="273"/>
      <c r="F81" s="273"/>
      <c r="G81" s="273"/>
      <c r="H81" s="273"/>
      <c r="I81" s="273"/>
      <c r="J81" s="273"/>
      <c r="K81" s="273"/>
      <c r="L81" s="273"/>
      <c r="M81" s="273"/>
      <c r="N81" s="273"/>
      <c r="P81" s="272"/>
      <c r="R81" s="319">
        <f t="shared" si="7"/>
        <v>0</v>
      </c>
    </row>
    <row r="82" spans="2:18" x14ac:dyDescent="0.25">
      <c r="B82" s="323" t="str">
        <f>'Income Statement'!B83</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Statement'!B84</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Statement'!B85</f>
        <v>[Insert New Expense Here]</v>
      </c>
      <c r="C84" s="273"/>
      <c r="D84" s="273"/>
      <c r="E84" s="273"/>
      <c r="F84" s="273"/>
      <c r="G84" s="273"/>
      <c r="H84" s="273"/>
      <c r="I84" s="273"/>
      <c r="J84" s="273"/>
      <c r="K84" s="273"/>
      <c r="L84" s="273"/>
      <c r="M84" s="273"/>
      <c r="N84" s="273"/>
      <c r="P84" s="272"/>
      <c r="R84" s="319">
        <f t="shared" si="7"/>
        <v>0</v>
      </c>
    </row>
    <row r="85" spans="2:18" s="294" customFormat="1" ht="15.75" thickBot="1" x14ac:dyDescent="0.3">
      <c r="B85" s="304" t="str">
        <f>'Income Statement'!B86</f>
        <v>Net Income/(Loss) - Book</v>
      </c>
      <c r="C85" s="304">
        <f t="shared" ref="C85:N85" si="8">C12-C23-C31</f>
        <v>0</v>
      </c>
      <c r="D85" s="304">
        <f t="shared" si="8"/>
        <v>0</v>
      </c>
      <c r="E85" s="304">
        <f t="shared" si="8"/>
        <v>0</v>
      </c>
      <c r="F85" s="304">
        <f t="shared" si="8"/>
        <v>0</v>
      </c>
      <c r="G85" s="304">
        <f t="shared" si="8"/>
        <v>0</v>
      </c>
      <c r="H85" s="304">
        <f t="shared" si="8"/>
        <v>0</v>
      </c>
      <c r="I85" s="304">
        <f t="shared" si="8"/>
        <v>0</v>
      </c>
      <c r="J85" s="304">
        <f t="shared" si="8"/>
        <v>0</v>
      </c>
      <c r="K85" s="304">
        <f t="shared" si="8"/>
        <v>0</v>
      </c>
      <c r="L85" s="304">
        <f t="shared" si="8"/>
        <v>0</v>
      </c>
      <c r="M85" s="304">
        <f t="shared" si="8"/>
        <v>0</v>
      </c>
      <c r="N85" s="304">
        <f t="shared" si="8"/>
        <v>0</v>
      </c>
      <c r="P85" s="304">
        <f>P12-P23-P31</f>
        <v>0</v>
      </c>
      <c r="R85" s="304">
        <f>R12-R23-R31</f>
        <v>0</v>
      </c>
    </row>
    <row r="86" spans="2:18" ht="15.75" thickTop="1" x14ac:dyDescent="0.25">
      <c r="B86" s="274"/>
      <c r="C86" s="274"/>
      <c r="D86" s="274"/>
      <c r="E86" s="274"/>
      <c r="F86" s="274"/>
      <c r="G86" s="274"/>
      <c r="H86" s="274"/>
      <c r="I86" s="274"/>
      <c r="J86" s="274"/>
      <c r="K86" s="274"/>
      <c r="L86" s="274"/>
      <c r="M86" s="274"/>
      <c r="N86" s="274"/>
      <c r="P86" s="274"/>
      <c r="R86" s="274"/>
    </row>
    <row r="87" spans="2:18" s="294" customFormat="1" x14ac:dyDescent="0.25">
      <c r="B87" s="305" t="str">
        <f>'Income Statement'!B128</f>
        <v>NON-INCOME DEPOSITS:</v>
      </c>
      <c r="C87" s="306">
        <f t="shared" ref="C87:N87" si="9">SUM(C88:C100)</f>
        <v>0</v>
      </c>
      <c r="D87" s="306">
        <f t="shared" si="9"/>
        <v>0</v>
      </c>
      <c r="E87" s="306">
        <f t="shared" si="9"/>
        <v>0</v>
      </c>
      <c r="F87" s="306">
        <f t="shared" si="9"/>
        <v>0</v>
      </c>
      <c r="G87" s="306">
        <f t="shared" si="9"/>
        <v>0</v>
      </c>
      <c r="H87" s="306">
        <f t="shared" si="9"/>
        <v>0</v>
      </c>
      <c r="I87" s="306">
        <f t="shared" si="9"/>
        <v>0</v>
      </c>
      <c r="J87" s="306">
        <f t="shared" si="9"/>
        <v>0</v>
      </c>
      <c r="K87" s="306">
        <f t="shared" si="9"/>
        <v>0</v>
      </c>
      <c r="L87" s="306">
        <f t="shared" si="9"/>
        <v>0</v>
      </c>
      <c r="M87" s="306">
        <f t="shared" si="9"/>
        <v>0</v>
      </c>
      <c r="N87" s="306">
        <f t="shared" si="9"/>
        <v>0</v>
      </c>
      <c r="P87" s="301">
        <f>SUM(P88:P100)</f>
        <v>0</v>
      </c>
      <c r="R87" s="306">
        <f>SUM(R88:R100)</f>
        <v>0</v>
      </c>
    </row>
    <row r="88" spans="2:18" x14ac:dyDescent="0.25">
      <c r="B88" s="324" t="str">
        <f>'Income Statement'!B129</f>
        <v>Transfers/Payments from [Bank Name, Acct Type, Last 4 Digits of Acct #]</v>
      </c>
      <c r="C88" s="276"/>
      <c r="D88" s="276"/>
      <c r="E88" s="276"/>
      <c r="F88" s="276"/>
      <c r="G88" s="276"/>
      <c r="H88" s="276"/>
      <c r="I88" s="276"/>
      <c r="J88" s="276"/>
      <c r="K88" s="276"/>
      <c r="L88" s="276"/>
      <c r="M88" s="276"/>
      <c r="N88" s="276"/>
      <c r="P88" s="272"/>
      <c r="R88" s="320">
        <f>SUM(C88:P88)</f>
        <v>0</v>
      </c>
    </row>
    <row r="89" spans="2:18" x14ac:dyDescent="0.25">
      <c r="B89" s="324" t="str">
        <f>'Income Statement'!B130</f>
        <v>Transfers/Payments from [Bank Name, Acct Type, Last 4 Digits of Acct #]</v>
      </c>
      <c r="C89" s="276"/>
      <c r="D89" s="276"/>
      <c r="E89" s="276"/>
      <c r="F89" s="276"/>
      <c r="G89" s="276"/>
      <c r="H89" s="276"/>
      <c r="I89" s="276"/>
      <c r="J89" s="276"/>
      <c r="K89" s="276"/>
      <c r="L89" s="276"/>
      <c r="M89" s="276"/>
      <c r="N89" s="276"/>
      <c r="P89" s="272"/>
      <c r="R89" s="320">
        <f t="shared" ref="R89:R101" si="10">SUM(C89:P89)</f>
        <v>0</v>
      </c>
    </row>
    <row r="90" spans="2:18" x14ac:dyDescent="0.25">
      <c r="B90" s="324" t="str">
        <f>'Income Statement'!B131</f>
        <v>Transfers/Payments from [Bank Name, Acct Type, Last 4 Digits of Acct #]</v>
      </c>
      <c r="C90" s="276"/>
      <c r="D90" s="276"/>
      <c r="E90" s="276"/>
      <c r="F90" s="276"/>
      <c r="G90" s="276"/>
      <c r="H90" s="276"/>
      <c r="I90" s="276"/>
      <c r="J90" s="276"/>
      <c r="K90" s="276"/>
      <c r="L90" s="276"/>
      <c r="M90" s="276"/>
      <c r="N90" s="276"/>
      <c r="P90" s="272"/>
      <c r="R90" s="320">
        <f t="shared" si="10"/>
        <v>0</v>
      </c>
    </row>
    <row r="91" spans="2:18" x14ac:dyDescent="0.25">
      <c r="B91" s="324" t="str">
        <f>'Income Statement'!B132</f>
        <v>Fixed Asset Sales Proceeds (List out below)</v>
      </c>
      <c r="C91" s="276"/>
      <c r="D91" s="276"/>
      <c r="E91" s="276"/>
      <c r="F91" s="276"/>
      <c r="G91" s="276"/>
      <c r="H91" s="276"/>
      <c r="I91" s="276"/>
      <c r="J91" s="276"/>
      <c r="K91" s="276"/>
      <c r="L91" s="276"/>
      <c r="M91" s="276"/>
      <c r="N91" s="276"/>
      <c r="P91" s="272"/>
      <c r="R91" s="320">
        <f t="shared" si="10"/>
        <v>0</v>
      </c>
    </row>
    <row r="92" spans="2:18" x14ac:dyDescent="0.25">
      <c r="B92" s="324" t="str">
        <f>'Income Statement'!B133</f>
        <v>[Loan Provider, Acct Type, Last 4 Digits of Acct #] Proceeds</v>
      </c>
      <c r="C92" s="276"/>
      <c r="D92" s="276"/>
      <c r="E92" s="276"/>
      <c r="F92" s="276"/>
      <c r="G92" s="276"/>
      <c r="H92" s="276"/>
      <c r="I92" s="276"/>
      <c r="J92" s="276"/>
      <c r="K92" s="276"/>
      <c r="L92" s="276"/>
      <c r="M92" s="276"/>
      <c r="N92" s="276"/>
      <c r="P92" s="272"/>
      <c r="R92" s="320">
        <f t="shared" si="10"/>
        <v>0</v>
      </c>
    </row>
    <row r="93" spans="2:18" x14ac:dyDescent="0.25">
      <c r="B93" s="324" t="str">
        <f>'Income Statement'!B134</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Statement'!B135</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Statement'!B136</f>
        <v>Loans from Member</v>
      </c>
      <c r="C95" s="276"/>
      <c r="D95" s="276"/>
      <c r="E95" s="276"/>
      <c r="F95" s="276"/>
      <c r="G95" s="276"/>
      <c r="H95" s="276"/>
      <c r="I95" s="276"/>
      <c r="J95" s="276"/>
      <c r="K95" s="276"/>
      <c r="L95" s="276"/>
      <c r="M95" s="276"/>
      <c r="N95" s="276"/>
      <c r="P95" s="272"/>
      <c r="R95" s="320">
        <f t="shared" si="10"/>
        <v>0</v>
      </c>
    </row>
    <row r="96" spans="2:18" x14ac:dyDescent="0.25">
      <c r="B96" s="324" t="str">
        <f>'Income Statement'!B137</f>
        <v>Loans to Member Repayments</v>
      </c>
      <c r="C96" s="276"/>
      <c r="D96" s="276"/>
      <c r="E96" s="276"/>
      <c r="F96" s="276"/>
      <c r="G96" s="276"/>
      <c r="H96" s="276"/>
      <c r="I96" s="276"/>
      <c r="J96" s="276"/>
      <c r="K96" s="276"/>
      <c r="L96" s="276"/>
      <c r="M96" s="276"/>
      <c r="N96" s="276"/>
      <c r="P96" s="272"/>
      <c r="R96" s="320">
        <f t="shared" si="10"/>
        <v>0</v>
      </c>
    </row>
    <row r="97" spans="2:18" x14ac:dyDescent="0.25">
      <c r="B97" s="324" t="str">
        <f>'Income Statement'!B138</f>
        <v>Member Investments</v>
      </c>
      <c r="C97" s="276"/>
      <c r="D97" s="276"/>
      <c r="E97" s="276"/>
      <c r="F97" s="276"/>
      <c r="G97" s="276"/>
      <c r="H97" s="276"/>
      <c r="I97" s="276"/>
      <c r="J97" s="276"/>
      <c r="K97" s="276"/>
      <c r="L97" s="276"/>
      <c r="M97" s="276"/>
      <c r="N97" s="276"/>
      <c r="P97" s="272"/>
      <c r="R97" s="320">
        <f t="shared" si="10"/>
        <v>0</v>
      </c>
    </row>
    <row r="98" spans="2:18" x14ac:dyDescent="0.25">
      <c r="B98" s="324" t="str">
        <f>'Income Statement'!B139</f>
        <v>Deposits from Cash on Hand</v>
      </c>
      <c r="C98" s="275"/>
      <c r="D98" s="275"/>
      <c r="E98" s="275"/>
      <c r="F98" s="275"/>
      <c r="G98" s="275"/>
      <c r="H98" s="275"/>
      <c r="I98" s="275"/>
      <c r="J98" s="275"/>
      <c r="K98" s="275"/>
      <c r="L98" s="275"/>
      <c r="M98" s="275"/>
      <c r="N98" s="275"/>
      <c r="P98" s="272"/>
      <c r="R98" s="320">
        <f t="shared" si="10"/>
        <v>0</v>
      </c>
    </row>
    <row r="99" spans="2:18" x14ac:dyDescent="0.25">
      <c r="B99" s="324" t="str">
        <f>'Income Statement'!B140</f>
        <v>[Insert New Non-Income Deposits Here]</v>
      </c>
      <c r="C99" s="276"/>
      <c r="D99" s="276"/>
      <c r="E99" s="276"/>
      <c r="F99" s="276"/>
      <c r="G99" s="276"/>
      <c r="H99" s="276"/>
      <c r="I99" s="276"/>
      <c r="J99" s="276"/>
      <c r="K99" s="276"/>
      <c r="L99" s="276"/>
      <c r="M99" s="276"/>
      <c r="N99" s="276"/>
      <c r="P99" s="272"/>
      <c r="R99" s="320">
        <f t="shared" si="10"/>
        <v>0</v>
      </c>
    </row>
    <row r="100" spans="2:18" x14ac:dyDescent="0.25">
      <c r="B100" s="324" t="str">
        <f>'Income Statement'!B141</f>
        <v>[Insert New Non-Income Deposits Here]</v>
      </c>
      <c r="C100" s="276"/>
      <c r="D100" s="276"/>
      <c r="E100" s="276"/>
      <c r="F100" s="276"/>
      <c r="G100" s="276"/>
      <c r="H100" s="276"/>
      <c r="I100" s="276"/>
      <c r="J100" s="276"/>
      <c r="K100" s="276"/>
      <c r="L100" s="276"/>
      <c r="M100" s="276"/>
      <c r="N100" s="276"/>
      <c r="P100" s="272"/>
      <c r="R100" s="320">
        <f t="shared" si="10"/>
        <v>0</v>
      </c>
    </row>
    <row r="101" spans="2:18" x14ac:dyDescent="0.25">
      <c r="B101" s="324" t="str">
        <f>'Income Statement'!B142</f>
        <v>[Insert New Non-Income Deposits Here]</v>
      </c>
      <c r="C101" s="276"/>
      <c r="D101" s="276"/>
      <c r="E101" s="276"/>
      <c r="F101" s="276"/>
      <c r="G101" s="276"/>
      <c r="H101" s="276"/>
      <c r="I101" s="276"/>
      <c r="J101" s="276"/>
      <c r="K101" s="276"/>
      <c r="L101" s="276"/>
      <c r="M101" s="276"/>
      <c r="N101" s="276"/>
      <c r="P101" s="272"/>
      <c r="R101" s="320">
        <f t="shared" si="10"/>
        <v>0</v>
      </c>
    </row>
    <row r="102" spans="2:18" x14ac:dyDescent="0.25">
      <c r="D102" s="274"/>
      <c r="E102" s="274"/>
      <c r="F102" s="274"/>
      <c r="G102" s="274"/>
      <c r="H102" s="274"/>
      <c r="I102" s="274"/>
      <c r="J102" s="274"/>
      <c r="K102" s="274"/>
      <c r="L102" s="274"/>
      <c r="M102" s="274"/>
      <c r="N102" s="274"/>
      <c r="P102" s="274"/>
      <c r="R102" s="274"/>
    </row>
    <row r="103" spans="2:18" s="294" customFormat="1" x14ac:dyDescent="0.25">
      <c r="B103" s="307" t="str">
        <f>'Income Statement'!B144</f>
        <v>NON-EXPENSE WITHDRAWALS:</v>
      </c>
      <c r="C103" s="308">
        <f t="shared" ref="C103:N103" si="11">SUM(C104:C120)</f>
        <v>0</v>
      </c>
      <c r="D103" s="308">
        <f t="shared" si="11"/>
        <v>0</v>
      </c>
      <c r="E103" s="308">
        <f t="shared" si="11"/>
        <v>0</v>
      </c>
      <c r="F103" s="308">
        <f t="shared" si="11"/>
        <v>0</v>
      </c>
      <c r="G103" s="308">
        <f t="shared" si="11"/>
        <v>0</v>
      </c>
      <c r="H103" s="308">
        <f t="shared" si="11"/>
        <v>0</v>
      </c>
      <c r="I103" s="308">
        <f t="shared" si="11"/>
        <v>0</v>
      </c>
      <c r="J103" s="308">
        <f t="shared" si="11"/>
        <v>0</v>
      </c>
      <c r="K103" s="308">
        <f t="shared" si="11"/>
        <v>0</v>
      </c>
      <c r="L103" s="308">
        <f t="shared" si="11"/>
        <v>0</v>
      </c>
      <c r="M103" s="308">
        <f t="shared" si="11"/>
        <v>0</v>
      </c>
      <c r="N103" s="308">
        <f t="shared" si="11"/>
        <v>0</v>
      </c>
      <c r="P103" s="301">
        <f>SUM(P104:P120)</f>
        <v>0</v>
      </c>
      <c r="R103" s="308">
        <f>SUM(R104:R120)</f>
        <v>0</v>
      </c>
    </row>
    <row r="104" spans="2:18" x14ac:dyDescent="0.25">
      <c r="B104" s="325" t="str">
        <f>'Income Statement'!B145</f>
        <v>Transfers to [Bank Name, Acct Type, Last 4 Digits of Acct #]</v>
      </c>
      <c r="C104" s="278"/>
      <c r="D104" s="278"/>
      <c r="E104" s="278"/>
      <c r="F104" s="278"/>
      <c r="G104" s="278"/>
      <c r="H104" s="278"/>
      <c r="I104" s="278"/>
      <c r="J104" s="278"/>
      <c r="K104" s="278"/>
      <c r="L104" s="278"/>
      <c r="M104" s="278"/>
      <c r="N104" s="278"/>
      <c r="P104" s="272"/>
      <c r="R104" s="321">
        <f>SUM(C104:P104)</f>
        <v>0</v>
      </c>
    </row>
    <row r="105" spans="2:18" x14ac:dyDescent="0.25">
      <c r="B105" s="325" t="str">
        <f>'Income Statement'!B146</f>
        <v>Transfers to [Bank Name, Acct Type, Last 4 Digits of Acct #]</v>
      </c>
      <c r="C105" s="278"/>
      <c r="D105" s="278"/>
      <c r="E105" s="278"/>
      <c r="F105" s="278"/>
      <c r="G105" s="278"/>
      <c r="H105" s="278"/>
      <c r="I105" s="278"/>
      <c r="J105" s="278"/>
      <c r="K105" s="278"/>
      <c r="L105" s="278"/>
      <c r="M105" s="278"/>
      <c r="N105" s="278"/>
      <c r="P105" s="272"/>
      <c r="R105" s="321">
        <f t="shared" ref="R105:R120" si="12">SUM(C105:P105)</f>
        <v>0</v>
      </c>
    </row>
    <row r="106" spans="2:18" x14ac:dyDescent="0.25">
      <c r="B106" s="325" t="str">
        <f>'Income Statement'!B147</f>
        <v>Transfers to [Bank Name, Acct Type, Last 4 Digits of Acct #]</v>
      </c>
      <c r="C106" s="278"/>
      <c r="D106" s="278"/>
      <c r="E106" s="278"/>
      <c r="F106" s="278"/>
      <c r="G106" s="278"/>
      <c r="H106" s="278"/>
      <c r="I106" s="278"/>
      <c r="J106" s="278"/>
      <c r="K106" s="278"/>
      <c r="L106" s="278"/>
      <c r="M106" s="278"/>
      <c r="N106" s="278"/>
      <c r="P106" s="272"/>
      <c r="R106" s="321">
        <f t="shared" si="12"/>
        <v>0</v>
      </c>
    </row>
    <row r="107" spans="2:18" x14ac:dyDescent="0.25">
      <c r="B107" s="325" t="str">
        <f>'Income Statement'!B148</f>
        <v>Fixed Asset Purchases (List out below)</v>
      </c>
      <c r="C107" s="278"/>
      <c r="D107" s="278"/>
      <c r="E107" s="278"/>
      <c r="F107" s="278"/>
      <c r="G107" s="278"/>
      <c r="H107" s="278"/>
      <c r="I107" s="278"/>
      <c r="J107" s="278"/>
      <c r="K107" s="278"/>
      <c r="L107" s="278"/>
      <c r="M107" s="278"/>
      <c r="N107" s="278"/>
      <c r="P107" s="272"/>
      <c r="R107" s="321">
        <f t="shared" si="12"/>
        <v>0</v>
      </c>
    </row>
    <row r="108" spans="2:18" x14ac:dyDescent="0.25">
      <c r="B108" s="325" t="str">
        <f>'Income Statement'!B149</f>
        <v>[Credit Card Name, Acct Type, Last 4 Digits of Acct #] Payments</v>
      </c>
      <c r="C108" s="278"/>
      <c r="D108" s="278"/>
      <c r="E108" s="278"/>
      <c r="F108" s="278"/>
      <c r="G108" s="278"/>
      <c r="H108" s="278"/>
      <c r="I108" s="278"/>
      <c r="J108" s="278"/>
      <c r="K108" s="278"/>
      <c r="L108" s="278"/>
      <c r="M108" s="278"/>
      <c r="N108" s="278"/>
      <c r="P108" s="272"/>
      <c r="R108" s="321">
        <f t="shared" si="12"/>
        <v>0</v>
      </c>
    </row>
    <row r="109" spans="2:18" x14ac:dyDescent="0.25">
      <c r="B109" s="325" t="str">
        <f>'Income Statement'!B150</f>
        <v>[Credit Card Name, Acct Type, Last 4 Digits of Acct #] Payments</v>
      </c>
      <c r="C109" s="278"/>
      <c r="D109" s="278"/>
      <c r="E109" s="278"/>
      <c r="F109" s="278"/>
      <c r="G109" s="278"/>
      <c r="H109" s="278"/>
      <c r="I109" s="278"/>
      <c r="J109" s="278"/>
      <c r="K109" s="278"/>
      <c r="L109" s="278"/>
      <c r="M109" s="278"/>
      <c r="N109" s="278"/>
      <c r="P109" s="272"/>
      <c r="R109" s="321">
        <f t="shared" si="12"/>
        <v>0</v>
      </c>
    </row>
    <row r="110" spans="2:18" x14ac:dyDescent="0.25">
      <c r="B110" s="325" t="str">
        <f>'Income Statement'!B151</f>
        <v>[Credit Card Name, Acct Type, Last 4 Digits of Acct #] Payments</v>
      </c>
      <c r="C110" s="278"/>
      <c r="D110" s="278"/>
      <c r="E110" s="278"/>
      <c r="F110" s="278"/>
      <c r="G110" s="278"/>
      <c r="H110" s="278"/>
      <c r="I110" s="278"/>
      <c r="J110" s="278"/>
      <c r="K110" s="278"/>
      <c r="L110" s="278"/>
      <c r="M110" s="278"/>
      <c r="N110" s="278"/>
      <c r="P110" s="272"/>
      <c r="R110" s="321">
        <f t="shared" si="12"/>
        <v>0</v>
      </c>
    </row>
    <row r="111" spans="2:18" x14ac:dyDescent="0.25">
      <c r="B111" s="325" t="str">
        <f>'Income Statement'!B152</f>
        <v>[Loan Provider, Acct Type, Last 4 Digits of Acct #] Payments</v>
      </c>
      <c r="C111" s="278"/>
      <c r="D111" s="278"/>
      <c r="E111" s="278"/>
      <c r="F111" s="278"/>
      <c r="G111" s="278"/>
      <c r="H111" s="278"/>
      <c r="I111" s="278"/>
      <c r="J111" s="278"/>
      <c r="K111" s="278"/>
      <c r="L111" s="278"/>
      <c r="M111" s="278"/>
      <c r="N111" s="278"/>
      <c r="P111" s="272"/>
      <c r="R111" s="321">
        <f t="shared" si="12"/>
        <v>0</v>
      </c>
    </row>
    <row r="112" spans="2:18" x14ac:dyDescent="0.25">
      <c r="B112" s="325" t="str">
        <f>'Income Statement'!B153</f>
        <v>[Loan Provider, Acct Type, Last 4 Digits of Acct #] Payments</v>
      </c>
      <c r="C112" s="278"/>
      <c r="D112" s="278"/>
      <c r="E112" s="278"/>
      <c r="F112" s="278"/>
      <c r="G112" s="278"/>
      <c r="H112" s="278"/>
      <c r="I112" s="278"/>
      <c r="J112" s="278"/>
      <c r="K112" s="278"/>
      <c r="L112" s="278"/>
      <c r="M112" s="278"/>
      <c r="N112" s="278"/>
      <c r="P112" s="272"/>
      <c r="R112" s="321">
        <f t="shared" si="12"/>
        <v>0</v>
      </c>
    </row>
    <row r="113" spans="2:18" x14ac:dyDescent="0.25">
      <c r="B113" s="325" t="str">
        <f>'Income Statement'!B154</f>
        <v>[Loan Provider, Acct Type, Last 4 Digits of Acct #] Payments</v>
      </c>
      <c r="C113" s="278"/>
      <c r="D113" s="278"/>
      <c r="E113" s="278"/>
      <c r="F113" s="278"/>
      <c r="G113" s="278"/>
      <c r="H113" s="278"/>
      <c r="I113" s="278"/>
      <c r="J113" s="278"/>
      <c r="K113" s="278"/>
      <c r="L113" s="278"/>
      <c r="M113" s="278"/>
      <c r="N113" s="278"/>
      <c r="P113" s="272"/>
      <c r="R113" s="321">
        <f t="shared" si="12"/>
        <v>0</v>
      </c>
    </row>
    <row r="114" spans="2:18" x14ac:dyDescent="0.25">
      <c r="B114" s="325" t="str">
        <f>'Income Statement'!B155</f>
        <v>Loans from Member Repayments</v>
      </c>
      <c r="C114" s="278"/>
      <c r="D114" s="278"/>
      <c r="E114" s="278"/>
      <c r="F114" s="278"/>
      <c r="G114" s="278"/>
      <c r="H114" s="278"/>
      <c r="I114" s="278"/>
      <c r="J114" s="278"/>
      <c r="K114" s="278"/>
      <c r="L114" s="278"/>
      <c r="M114" s="278"/>
      <c r="N114" s="278"/>
      <c r="P114" s="272"/>
      <c r="R114" s="321">
        <f t="shared" si="12"/>
        <v>0</v>
      </c>
    </row>
    <row r="115" spans="2:18" x14ac:dyDescent="0.25">
      <c r="B115" s="325" t="str">
        <f>'Income Statement'!B156</f>
        <v>Loans to Member</v>
      </c>
      <c r="C115" s="278"/>
      <c r="D115" s="278"/>
      <c r="E115" s="278"/>
      <c r="F115" s="278"/>
      <c r="G115" s="278"/>
      <c r="H115" s="278"/>
      <c r="I115" s="278"/>
      <c r="J115" s="278"/>
      <c r="K115" s="278"/>
      <c r="L115" s="278"/>
      <c r="M115" s="278"/>
      <c r="N115" s="278"/>
      <c r="P115" s="272"/>
      <c r="R115" s="321">
        <f t="shared" si="12"/>
        <v>0</v>
      </c>
    </row>
    <row r="116" spans="2:18" x14ac:dyDescent="0.25">
      <c r="B116" s="325" t="str">
        <f>'Income Statement'!B157</f>
        <v>Member Draws</v>
      </c>
      <c r="C116" s="278"/>
      <c r="D116" s="278"/>
      <c r="E116" s="278"/>
      <c r="F116" s="278"/>
      <c r="G116" s="278"/>
      <c r="H116" s="278"/>
      <c r="I116" s="278"/>
      <c r="J116" s="278"/>
      <c r="K116" s="278"/>
      <c r="L116" s="278"/>
      <c r="M116" s="278"/>
      <c r="N116" s="278"/>
      <c r="P116" s="272"/>
      <c r="R116" s="321">
        <f t="shared" si="12"/>
        <v>0</v>
      </c>
    </row>
    <row r="117" spans="2:18" x14ac:dyDescent="0.25">
      <c r="B117" s="325" t="str">
        <f>'Income Statement'!B158</f>
        <v>Withdrawals to Cash on Hand</v>
      </c>
      <c r="C117" s="275"/>
      <c r="D117" s="275"/>
      <c r="E117" s="275"/>
      <c r="F117" s="275"/>
      <c r="G117" s="275"/>
      <c r="H117" s="275"/>
      <c r="I117" s="275"/>
      <c r="J117" s="275"/>
      <c r="K117" s="275"/>
      <c r="L117" s="275"/>
      <c r="M117" s="275"/>
      <c r="N117" s="275"/>
      <c r="P117" s="272"/>
      <c r="R117" s="321">
        <f t="shared" si="12"/>
        <v>0</v>
      </c>
    </row>
    <row r="118" spans="2:18" x14ac:dyDescent="0.25">
      <c r="B118" s="325" t="str">
        <f>'Income Statement'!B159</f>
        <v>[Insert New Non-Expense Withdrawals Here]</v>
      </c>
      <c r="C118" s="278"/>
      <c r="D118" s="278"/>
      <c r="E118" s="278"/>
      <c r="F118" s="278"/>
      <c r="G118" s="278"/>
      <c r="H118" s="278"/>
      <c r="I118" s="278"/>
      <c r="J118" s="278"/>
      <c r="K118" s="278"/>
      <c r="L118" s="278"/>
      <c r="M118" s="278"/>
      <c r="N118" s="278"/>
      <c r="P118" s="272"/>
      <c r="R118" s="321">
        <f t="shared" si="12"/>
        <v>0</v>
      </c>
    </row>
    <row r="119" spans="2:18" x14ac:dyDescent="0.25">
      <c r="B119" s="325" t="str">
        <f>'Income Statement'!B160</f>
        <v>[Insert New Non-Expense Withdrawals Here]</v>
      </c>
      <c r="C119" s="278"/>
      <c r="D119" s="278"/>
      <c r="E119" s="278"/>
      <c r="F119" s="278"/>
      <c r="G119" s="278"/>
      <c r="H119" s="278"/>
      <c r="I119" s="278"/>
      <c r="J119" s="278"/>
      <c r="K119" s="278"/>
      <c r="L119" s="278"/>
      <c r="M119" s="278"/>
      <c r="N119" s="278"/>
      <c r="P119" s="272"/>
      <c r="R119" s="321">
        <f t="shared" si="12"/>
        <v>0</v>
      </c>
    </row>
    <row r="120" spans="2:18" x14ac:dyDescent="0.25">
      <c r="B120" s="325" t="str">
        <f>'Income Statement'!B161</f>
        <v>[Insert New Non-Expense Withdrawals Here]</v>
      </c>
      <c r="C120" s="278"/>
      <c r="D120" s="278"/>
      <c r="E120" s="278"/>
      <c r="F120" s="278"/>
      <c r="G120" s="278"/>
      <c r="H120" s="278"/>
      <c r="I120" s="278"/>
      <c r="J120" s="278"/>
      <c r="K120" s="278"/>
      <c r="L120" s="278"/>
      <c r="M120" s="278"/>
      <c r="N120" s="278"/>
      <c r="P120" s="272"/>
      <c r="R120" s="321">
        <f t="shared" si="12"/>
        <v>0</v>
      </c>
    </row>
    <row r="121" spans="2:18" ht="15.75" thickBot="1" x14ac:dyDescent="0.3">
      <c r="B121" s="274"/>
      <c r="C121" s="274"/>
      <c r="D121" s="274"/>
      <c r="E121" s="274"/>
      <c r="F121" s="274"/>
      <c r="G121" s="274"/>
      <c r="H121" s="274"/>
      <c r="I121" s="274"/>
      <c r="J121" s="274"/>
      <c r="K121" s="274"/>
      <c r="L121" s="274"/>
      <c r="M121" s="274"/>
      <c r="N121" s="274"/>
      <c r="P121" s="274"/>
      <c r="R121" s="274"/>
    </row>
    <row r="122" spans="2:18" s="294" customFormat="1" ht="15.75" thickBot="1" x14ac:dyDescent="0.3">
      <c r="B122" s="297" t="s">
        <v>189</v>
      </c>
      <c r="C122" s="309">
        <f t="shared" ref="C122:N122" si="13">+C10+C12-C23-C31+C87-C103</f>
        <v>0</v>
      </c>
      <c r="D122" s="309">
        <f t="shared" si="13"/>
        <v>0</v>
      </c>
      <c r="E122" s="309">
        <f t="shared" si="13"/>
        <v>0</v>
      </c>
      <c r="F122" s="309">
        <f t="shared" si="13"/>
        <v>0</v>
      </c>
      <c r="G122" s="309">
        <f t="shared" si="13"/>
        <v>0</v>
      </c>
      <c r="H122" s="309">
        <f t="shared" si="13"/>
        <v>0</v>
      </c>
      <c r="I122" s="309">
        <f t="shared" si="13"/>
        <v>0</v>
      </c>
      <c r="J122" s="309">
        <f t="shared" si="13"/>
        <v>0</v>
      </c>
      <c r="K122" s="309">
        <f t="shared" si="13"/>
        <v>0</v>
      </c>
      <c r="L122" s="309">
        <f t="shared" si="13"/>
        <v>0</v>
      </c>
      <c r="M122" s="309">
        <f t="shared" si="13"/>
        <v>0</v>
      </c>
      <c r="N122" s="309">
        <f t="shared" si="13"/>
        <v>0</v>
      </c>
      <c r="P122" s="279">
        <f>+P12-P23-P31+P87-P103</f>
        <v>0</v>
      </c>
      <c r="R122" s="311"/>
    </row>
    <row r="123" spans="2:18" ht="15.75" thickBot="1" x14ac:dyDescent="0.3">
      <c r="B123" s="267" t="s">
        <v>276</v>
      </c>
      <c r="C123" s="281"/>
      <c r="D123" s="281"/>
      <c r="E123" s="281"/>
      <c r="F123" s="281"/>
      <c r="G123" s="281"/>
      <c r="H123" s="281"/>
      <c r="I123" s="281"/>
      <c r="J123" s="281"/>
      <c r="K123" s="281"/>
      <c r="L123" s="281"/>
      <c r="M123" s="281"/>
      <c r="N123" s="281"/>
      <c r="P123" s="280"/>
      <c r="R123" s="282"/>
    </row>
    <row r="124" spans="2:18" s="314" customFormat="1" ht="15.75" thickBot="1" x14ac:dyDescent="0.3">
      <c r="B124" s="312" t="s">
        <v>190</v>
      </c>
      <c r="C124" s="313">
        <f>C122-C123</f>
        <v>0</v>
      </c>
      <c r="D124" s="313">
        <f t="shared" ref="D124:N124" si="14">D122-D123</f>
        <v>0</v>
      </c>
      <c r="E124" s="313">
        <f t="shared" si="14"/>
        <v>0</v>
      </c>
      <c r="F124" s="313">
        <f t="shared" si="14"/>
        <v>0</v>
      </c>
      <c r="G124" s="313">
        <f t="shared" si="14"/>
        <v>0</v>
      </c>
      <c r="H124" s="313">
        <f t="shared" si="14"/>
        <v>0</v>
      </c>
      <c r="I124" s="313">
        <f t="shared" si="14"/>
        <v>0</v>
      </c>
      <c r="J124" s="313">
        <f t="shared" si="14"/>
        <v>0</v>
      </c>
      <c r="K124" s="313">
        <f t="shared" si="14"/>
        <v>0</v>
      </c>
      <c r="L124" s="313">
        <f t="shared" si="14"/>
        <v>0</v>
      </c>
      <c r="M124" s="313">
        <f t="shared" si="14"/>
        <v>0</v>
      </c>
      <c r="N124" s="313">
        <f t="shared" si="14"/>
        <v>0</v>
      </c>
      <c r="P124" s="315"/>
      <c r="R124" s="316"/>
    </row>
    <row r="125" spans="2:18" x14ac:dyDescent="0.25">
      <c r="B125" s="274"/>
      <c r="C125" s="274"/>
      <c r="D125" s="274"/>
      <c r="E125" s="274"/>
      <c r="F125" s="274"/>
      <c r="G125" s="274"/>
      <c r="H125" s="274"/>
      <c r="I125" s="274"/>
      <c r="J125" s="274"/>
      <c r="K125" s="274"/>
      <c r="L125" s="274"/>
      <c r="M125" s="274"/>
      <c r="N125" s="274"/>
      <c r="P125" s="274"/>
      <c r="R125" s="274"/>
    </row>
    <row r="126" spans="2:18" x14ac:dyDescent="0.25">
      <c r="B126" s="266"/>
      <c r="C126" s="274"/>
      <c r="D126" s="274"/>
      <c r="E126" s="274"/>
      <c r="F126" s="274"/>
      <c r="G126" s="274"/>
      <c r="H126" s="274"/>
      <c r="I126" s="274"/>
      <c r="J126" s="274"/>
      <c r="K126" s="274"/>
      <c r="L126" s="274"/>
      <c r="M126" s="274"/>
      <c r="N126" s="274"/>
      <c r="P126" s="274"/>
      <c r="R126" s="274"/>
    </row>
    <row r="127" spans="2:18" x14ac:dyDescent="0.25">
      <c r="C127" s="412" t="s">
        <v>191</v>
      </c>
      <c r="D127" s="412"/>
      <c r="E127" s="412"/>
      <c r="F127" s="412"/>
      <c r="G127" s="412"/>
      <c r="J127" s="412" t="s">
        <v>192</v>
      </c>
      <c r="K127" s="412"/>
      <c r="L127" s="412"/>
      <c r="M127" s="412"/>
      <c r="N127" s="412"/>
    </row>
    <row r="128" spans="2:18" ht="14.45" customHeight="1" x14ac:dyDescent="0.25">
      <c r="C128" s="403" t="s">
        <v>193</v>
      </c>
      <c r="D128" s="403" t="s">
        <v>271</v>
      </c>
      <c r="E128" s="403" t="s">
        <v>277</v>
      </c>
      <c r="F128" s="403"/>
      <c r="G128" s="403"/>
      <c r="J128" s="403" t="s">
        <v>194</v>
      </c>
      <c r="K128" s="403" t="s">
        <v>195</v>
      </c>
      <c r="L128" s="403" t="s">
        <v>196</v>
      </c>
      <c r="M128" s="403"/>
      <c r="N128" s="403" t="s">
        <v>197</v>
      </c>
    </row>
    <row r="129" spans="2:14" x14ac:dyDescent="0.25">
      <c r="C129" s="404"/>
      <c r="D129" s="404"/>
      <c r="E129" s="404"/>
      <c r="F129" s="404"/>
      <c r="G129" s="404"/>
      <c r="J129" s="404"/>
      <c r="K129" s="404"/>
      <c r="L129" s="404"/>
      <c r="M129" s="404"/>
      <c r="N129" s="404"/>
    </row>
    <row r="130" spans="2:14" x14ac:dyDescent="0.25">
      <c r="B130" s="286" t="s">
        <v>198</v>
      </c>
      <c r="C130" s="287"/>
      <c r="D130" s="288"/>
      <c r="E130" s="400"/>
      <c r="F130" s="401"/>
      <c r="G130" s="402"/>
      <c r="I130" s="286" t="s">
        <v>198</v>
      </c>
      <c r="J130" s="287"/>
      <c r="K130" s="288"/>
      <c r="L130" s="411"/>
      <c r="M130" s="411"/>
      <c r="N130" s="289">
        <f>+K130</f>
        <v>0</v>
      </c>
    </row>
    <row r="131" spans="2:14" x14ac:dyDescent="0.25">
      <c r="B131" s="286" t="s">
        <v>199</v>
      </c>
      <c r="C131" s="287"/>
      <c r="D131" s="288"/>
      <c r="E131" s="400"/>
      <c r="F131" s="401"/>
      <c r="G131" s="402"/>
      <c r="I131" s="286" t="s">
        <v>199</v>
      </c>
      <c r="J131" s="287"/>
      <c r="K131" s="288"/>
      <c r="L131" s="411"/>
      <c r="M131" s="411"/>
      <c r="N131" s="289">
        <f>+N130+K131</f>
        <v>0</v>
      </c>
    </row>
    <row r="132" spans="2:14" x14ac:dyDescent="0.25">
      <c r="B132" s="286" t="s">
        <v>200</v>
      </c>
      <c r="C132" s="287"/>
      <c r="D132" s="288"/>
      <c r="E132" s="400"/>
      <c r="F132" s="401"/>
      <c r="G132" s="402"/>
      <c r="I132" s="286" t="s">
        <v>200</v>
      </c>
      <c r="J132" s="287"/>
      <c r="K132" s="288"/>
      <c r="L132" s="411"/>
      <c r="M132" s="411"/>
      <c r="N132" s="289">
        <f t="shared" ref="N132:N139" si="15">+N131+K132</f>
        <v>0</v>
      </c>
    </row>
    <row r="133" spans="2:14" x14ac:dyDescent="0.25">
      <c r="B133" s="286" t="s">
        <v>201</v>
      </c>
      <c r="C133" s="287"/>
      <c r="D133" s="288"/>
      <c r="E133" s="400"/>
      <c r="F133" s="401"/>
      <c r="G133" s="402"/>
      <c r="I133" s="286" t="s">
        <v>201</v>
      </c>
      <c r="J133" s="287"/>
      <c r="K133" s="288"/>
      <c r="L133" s="411"/>
      <c r="M133" s="411"/>
      <c r="N133" s="289">
        <f t="shared" si="15"/>
        <v>0</v>
      </c>
    </row>
    <row r="134" spans="2:14" x14ac:dyDescent="0.25">
      <c r="B134" s="286" t="s">
        <v>202</v>
      </c>
      <c r="C134" s="287"/>
      <c r="D134" s="288"/>
      <c r="E134" s="400"/>
      <c r="F134" s="401"/>
      <c r="G134" s="402"/>
      <c r="I134" s="286" t="s">
        <v>202</v>
      </c>
      <c r="J134" s="287"/>
      <c r="K134" s="288"/>
      <c r="L134" s="411"/>
      <c r="M134" s="411"/>
      <c r="N134" s="289">
        <f t="shared" si="15"/>
        <v>0</v>
      </c>
    </row>
    <row r="135" spans="2:14" x14ac:dyDescent="0.25">
      <c r="B135" s="286" t="s">
        <v>203</v>
      </c>
      <c r="C135" s="287"/>
      <c r="D135" s="288"/>
      <c r="E135" s="400"/>
      <c r="F135" s="401"/>
      <c r="G135" s="402"/>
      <c r="I135" s="286" t="s">
        <v>203</v>
      </c>
      <c r="J135" s="287"/>
      <c r="K135" s="288"/>
      <c r="L135" s="411"/>
      <c r="M135" s="411"/>
      <c r="N135" s="289">
        <f t="shared" si="15"/>
        <v>0</v>
      </c>
    </row>
    <row r="136" spans="2:14" x14ac:dyDescent="0.25">
      <c r="B136" s="286" t="s">
        <v>204</v>
      </c>
      <c r="C136" s="287"/>
      <c r="D136" s="288"/>
      <c r="E136" s="400"/>
      <c r="F136" s="401"/>
      <c r="G136" s="402"/>
      <c r="I136" s="286" t="s">
        <v>204</v>
      </c>
      <c r="J136" s="287"/>
      <c r="K136" s="288"/>
      <c r="L136" s="411"/>
      <c r="M136" s="411"/>
      <c r="N136" s="289">
        <f t="shared" si="15"/>
        <v>0</v>
      </c>
    </row>
    <row r="137" spans="2:14" x14ac:dyDescent="0.25">
      <c r="B137" s="286" t="s">
        <v>205</v>
      </c>
      <c r="C137" s="287"/>
      <c r="D137" s="288"/>
      <c r="E137" s="400"/>
      <c r="F137" s="401"/>
      <c r="G137" s="402"/>
      <c r="I137" s="286" t="s">
        <v>205</v>
      </c>
      <c r="J137" s="287"/>
      <c r="K137" s="288"/>
      <c r="L137" s="411"/>
      <c r="M137" s="411"/>
      <c r="N137" s="289">
        <f t="shared" si="15"/>
        <v>0</v>
      </c>
    </row>
    <row r="138" spans="2:14" x14ac:dyDescent="0.25">
      <c r="B138" s="286" t="s">
        <v>206</v>
      </c>
      <c r="C138" s="287"/>
      <c r="D138" s="288"/>
      <c r="E138" s="400"/>
      <c r="F138" s="401"/>
      <c r="G138" s="402"/>
      <c r="I138" s="286" t="s">
        <v>206</v>
      </c>
      <c r="J138" s="287"/>
      <c r="K138" s="288"/>
      <c r="L138" s="411"/>
      <c r="M138" s="411"/>
      <c r="N138" s="289">
        <f t="shared" si="15"/>
        <v>0</v>
      </c>
    </row>
    <row r="139" spans="2:14" x14ac:dyDescent="0.25">
      <c r="B139" s="286" t="s">
        <v>207</v>
      </c>
      <c r="C139" s="287"/>
      <c r="D139" s="288"/>
      <c r="E139" s="400"/>
      <c r="F139" s="401"/>
      <c r="G139" s="402"/>
      <c r="I139" s="286" t="s">
        <v>207</v>
      </c>
      <c r="J139" s="287"/>
      <c r="K139" s="288"/>
      <c r="L139" s="411"/>
      <c r="M139" s="411"/>
      <c r="N139" s="289">
        <f t="shared" si="15"/>
        <v>0</v>
      </c>
    </row>
    <row r="140" spans="2:14" x14ac:dyDescent="0.25">
      <c r="D140" s="274"/>
      <c r="I140" s="63"/>
      <c r="J140" s="63"/>
      <c r="K140" s="63"/>
      <c r="L140" s="63"/>
      <c r="M140" s="63"/>
    </row>
    <row r="141" spans="2:14" x14ac:dyDescent="0.25">
      <c r="D141" s="274"/>
    </row>
  </sheetData>
  <sheetProtection sheet="1" objects="1" scenarios="1" formatCells="0" formatColumns="0" formatRows="0"/>
  <mergeCells count="33">
    <mergeCell ref="C128:C129"/>
    <mergeCell ref="D128:D129"/>
    <mergeCell ref="J128:J129"/>
    <mergeCell ref="K128:K129"/>
    <mergeCell ref="B2:N3"/>
    <mergeCell ref="B5:N5"/>
    <mergeCell ref="B6:N6"/>
    <mergeCell ref="B7:N7"/>
    <mergeCell ref="C127:G127"/>
    <mergeCell ref="J127:N127"/>
    <mergeCell ref="L128:M129"/>
    <mergeCell ref="N128:N129"/>
    <mergeCell ref="L130:M130"/>
    <mergeCell ref="L131:M131"/>
    <mergeCell ref="E131:G131"/>
    <mergeCell ref="E130:G130"/>
    <mergeCell ref="E128:G129"/>
    <mergeCell ref="L138:M138"/>
    <mergeCell ref="L139:M139"/>
    <mergeCell ref="E132:G132"/>
    <mergeCell ref="E134:G134"/>
    <mergeCell ref="E135:G135"/>
    <mergeCell ref="E138:G138"/>
    <mergeCell ref="E139:G139"/>
    <mergeCell ref="E137:G137"/>
    <mergeCell ref="L135:M135"/>
    <mergeCell ref="L136:M136"/>
    <mergeCell ref="L137:M137"/>
    <mergeCell ref="E136:G136"/>
    <mergeCell ref="L132:M132"/>
    <mergeCell ref="L133:M133"/>
    <mergeCell ref="L134:M134"/>
    <mergeCell ref="E133:G133"/>
  </mergeCells>
  <printOptions horizontalCentered="1"/>
  <pageMargins left="0.2" right="0.2" top="0.2" bottom="0.2" header="0.3" footer="0.3"/>
  <pageSetup scale="52"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3ADD-43B6-4995-8702-3C1F5754D185}">
  <sheetPr>
    <tabColor rgb="FFFFFFCC"/>
    <pageSetUpPr fitToPage="1"/>
  </sheetPr>
  <dimension ref="B1:R143"/>
  <sheetViews>
    <sheetView showGridLines="0" workbookViewId="0">
      <pane xSplit="1" ySplit="12" topLeftCell="B13" activePane="bottomRight" state="frozen"/>
      <selection pane="topRight"/>
      <selection pane="bottomLeft"/>
      <selection pane="bottomRight" activeCell="B12" sqref="B12"/>
    </sheetView>
  </sheetViews>
  <sheetFormatPr defaultColWidth="9.140625" defaultRowHeight="15" x14ac:dyDescent="0.25"/>
  <cols>
    <col min="1" max="1" width="3.7109375" style="3" customWidth="1"/>
    <col min="2" max="2" width="60.5703125" style="3" customWidth="1"/>
    <col min="3" max="14" width="14.7109375" style="3" customWidth="1"/>
    <col min="15" max="15" width="2.5703125" style="3" customWidth="1"/>
    <col min="16" max="16" width="14.7109375" style="3" customWidth="1"/>
    <col min="17" max="17" width="2.5703125" style="3" customWidth="1"/>
    <col min="18" max="18" width="14.7109375" style="3" customWidth="1"/>
    <col min="19" max="16384" width="9.140625" style="3"/>
  </cols>
  <sheetData>
    <row r="1" spans="2:18" ht="15.75" thickBot="1" x14ac:dyDescent="0.3"/>
    <row r="2" spans="2:18" ht="15" customHeight="1" x14ac:dyDescent="0.25">
      <c r="B2" s="413" t="s">
        <v>208</v>
      </c>
      <c r="C2" s="405"/>
      <c r="D2" s="405"/>
      <c r="E2" s="405"/>
      <c r="F2" s="405"/>
      <c r="G2" s="405"/>
      <c r="H2" s="405"/>
      <c r="I2" s="405"/>
      <c r="J2" s="405"/>
      <c r="K2" s="405"/>
      <c r="L2" s="405"/>
      <c r="M2" s="405"/>
      <c r="N2" s="406"/>
    </row>
    <row r="3" spans="2:18" ht="15.75" thickBot="1" x14ac:dyDescent="0.3">
      <c r="B3" s="407"/>
      <c r="C3" s="408"/>
      <c r="D3" s="408"/>
      <c r="E3" s="408"/>
      <c r="F3" s="408"/>
      <c r="G3" s="408"/>
      <c r="H3" s="408"/>
      <c r="I3" s="408"/>
      <c r="J3" s="408"/>
      <c r="K3" s="408"/>
      <c r="L3" s="408"/>
      <c r="M3" s="408"/>
      <c r="N3" s="409"/>
    </row>
    <row r="5" spans="2:18" x14ac:dyDescent="0.25">
      <c r="B5" s="398" t="str">
        <f>'Income Statement'!B7</f>
        <v>CLIENT NAME</v>
      </c>
      <c r="C5" s="398"/>
      <c r="D5" s="398"/>
      <c r="E5" s="398"/>
      <c r="F5" s="398"/>
      <c r="G5" s="398"/>
      <c r="H5" s="398"/>
      <c r="I5" s="398"/>
      <c r="J5" s="398"/>
      <c r="K5" s="398"/>
      <c r="L5" s="398"/>
      <c r="M5" s="398"/>
      <c r="N5" s="398"/>
      <c r="O5" s="264"/>
      <c r="P5" s="264"/>
      <c r="R5" s="265"/>
    </row>
    <row r="6" spans="2:18" x14ac:dyDescent="0.25">
      <c r="B6" s="398" t="s">
        <v>209</v>
      </c>
      <c r="C6" s="398"/>
      <c r="D6" s="398"/>
      <c r="E6" s="398"/>
      <c r="F6" s="398"/>
      <c r="G6" s="398"/>
      <c r="H6" s="398"/>
      <c r="I6" s="398"/>
      <c r="J6" s="398"/>
      <c r="K6" s="398"/>
      <c r="L6" s="398"/>
      <c r="M6" s="398"/>
      <c r="N6" s="398"/>
      <c r="O6" s="264"/>
      <c r="P6" s="264"/>
      <c r="R6" s="265"/>
    </row>
    <row r="7" spans="2:18" x14ac:dyDescent="0.25">
      <c r="B7" s="398" t="str">
        <f>'Income Statement'!B9</f>
        <v>For the Year Ending 12/31/20xx</v>
      </c>
      <c r="C7" s="398"/>
      <c r="D7" s="398"/>
      <c r="E7" s="398"/>
      <c r="F7" s="398"/>
      <c r="G7" s="398"/>
      <c r="H7" s="398"/>
      <c r="I7" s="398"/>
      <c r="J7" s="398"/>
      <c r="K7" s="398"/>
      <c r="L7" s="398"/>
      <c r="M7" s="398"/>
      <c r="N7" s="398"/>
      <c r="O7" s="264"/>
      <c r="P7" s="264"/>
      <c r="Q7" s="264"/>
      <c r="R7" s="264"/>
    </row>
    <row r="8" spans="2:18" x14ac:dyDescent="0.25">
      <c r="B8" s="410" t="s">
        <v>210</v>
      </c>
      <c r="C8" s="410"/>
      <c r="D8" s="410"/>
      <c r="E8" s="410"/>
      <c r="F8" s="410"/>
      <c r="G8" s="410"/>
      <c r="H8" s="410"/>
      <c r="I8" s="410"/>
      <c r="J8" s="410"/>
      <c r="K8" s="410"/>
      <c r="L8" s="410"/>
      <c r="M8" s="410"/>
      <c r="N8" s="410"/>
      <c r="O8" s="266"/>
      <c r="P8" s="266"/>
      <c r="R8" s="266"/>
    </row>
    <row r="9" spans="2:18" x14ac:dyDescent="0.25">
      <c r="B9" s="266"/>
      <c r="C9" s="266"/>
      <c r="D9" s="266"/>
      <c r="E9" s="266"/>
      <c r="F9" s="266"/>
      <c r="G9" s="4"/>
      <c r="H9" s="4"/>
      <c r="I9" s="4"/>
      <c r="J9" s="266"/>
      <c r="K9" s="266"/>
      <c r="L9" s="266"/>
      <c r="M9" s="266"/>
      <c r="N9" s="266"/>
      <c r="P9" s="266"/>
      <c r="R9" s="266"/>
    </row>
    <row r="10" spans="2:18" s="208" customFormat="1" x14ac:dyDescent="0.25">
      <c r="B10" s="291"/>
      <c r="C10" s="292" t="s">
        <v>174</v>
      </c>
      <c r="D10" s="292" t="s">
        <v>175</v>
      </c>
      <c r="E10" s="292" t="s">
        <v>176</v>
      </c>
      <c r="F10" s="292" t="s">
        <v>177</v>
      </c>
      <c r="G10" s="292" t="s">
        <v>178</v>
      </c>
      <c r="H10" s="292" t="s">
        <v>179</v>
      </c>
      <c r="I10" s="292" t="s">
        <v>180</v>
      </c>
      <c r="J10" s="292" t="s">
        <v>181</v>
      </c>
      <c r="K10" s="292" t="s">
        <v>182</v>
      </c>
      <c r="L10" s="292" t="s">
        <v>183</v>
      </c>
      <c r="M10" s="292" t="s">
        <v>184</v>
      </c>
      <c r="N10" s="293" t="s">
        <v>185</v>
      </c>
      <c r="O10" s="3"/>
      <c r="P10" s="295" t="s">
        <v>186</v>
      </c>
      <c r="Q10" s="3"/>
      <c r="R10" s="296" t="s">
        <v>187</v>
      </c>
    </row>
    <row r="11" spans="2:18" s="4" customFormat="1" x14ac:dyDescent="0.25">
      <c r="B11" s="297" t="s">
        <v>211</v>
      </c>
      <c r="C11" s="268"/>
      <c r="D11" s="298">
        <f>+C123</f>
        <v>0</v>
      </c>
      <c r="E11" s="298">
        <f>+D123</f>
        <v>0</v>
      </c>
      <c r="F11" s="298">
        <f>+E123</f>
        <v>0</v>
      </c>
      <c r="G11" s="298">
        <f t="shared" ref="G11:N11" si="0">+F123</f>
        <v>0</v>
      </c>
      <c r="H11" s="298">
        <f t="shared" si="0"/>
        <v>0</v>
      </c>
      <c r="I11" s="298">
        <f t="shared" si="0"/>
        <v>0</v>
      </c>
      <c r="J11" s="298">
        <f t="shared" si="0"/>
        <v>0</v>
      </c>
      <c r="K11" s="298">
        <f t="shared" si="0"/>
        <v>0</v>
      </c>
      <c r="L11" s="298">
        <f t="shared" si="0"/>
        <v>0</v>
      </c>
      <c r="M11" s="298">
        <f t="shared" si="0"/>
        <v>0</v>
      </c>
      <c r="N11" s="298">
        <f t="shared" si="0"/>
        <v>0</v>
      </c>
      <c r="O11" s="3"/>
      <c r="P11" s="269"/>
      <c r="Q11" s="3"/>
      <c r="R11" s="270"/>
    </row>
    <row r="13" spans="2:18" s="294" customFormat="1" x14ac:dyDescent="0.25">
      <c r="B13" s="299" t="s">
        <v>51</v>
      </c>
      <c r="C13" s="300">
        <f>SUM(C14:C22)</f>
        <v>0</v>
      </c>
      <c r="D13" s="300">
        <f t="shared" ref="D13:N13" si="1">SUM(D14:D22)</f>
        <v>0</v>
      </c>
      <c r="E13" s="300">
        <f t="shared" si="1"/>
        <v>0</v>
      </c>
      <c r="F13" s="300">
        <f t="shared" si="1"/>
        <v>0</v>
      </c>
      <c r="G13" s="300">
        <f t="shared" si="1"/>
        <v>0</v>
      </c>
      <c r="H13" s="300">
        <f t="shared" si="1"/>
        <v>0</v>
      </c>
      <c r="I13" s="300">
        <f t="shared" si="1"/>
        <v>0</v>
      </c>
      <c r="J13" s="300">
        <f t="shared" si="1"/>
        <v>0</v>
      </c>
      <c r="K13" s="300">
        <f t="shared" si="1"/>
        <v>0</v>
      </c>
      <c r="L13" s="300">
        <f t="shared" si="1"/>
        <v>0</v>
      </c>
      <c r="M13" s="300">
        <f t="shared" si="1"/>
        <v>0</v>
      </c>
      <c r="N13" s="300">
        <f t="shared" si="1"/>
        <v>0</v>
      </c>
      <c r="P13" s="301">
        <f>SUM(P14:P22)</f>
        <v>0</v>
      </c>
      <c r="R13" s="300">
        <f>SUM(R14:R22)</f>
        <v>0</v>
      </c>
    </row>
    <row r="14" spans="2:18" hidden="1" x14ac:dyDescent="0.25">
      <c r="B14" s="322" t="str">
        <f>'Income Statement'!B14</f>
        <v>Revenue</v>
      </c>
      <c r="C14" s="271"/>
      <c r="D14" s="271"/>
      <c r="E14" s="271"/>
      <c r="F14" s="271"/>
      <c r="G14" s="271"/>
      <c r="H14" s="271"/>
      <c r="I14" s="271"/>
      <c r="J14" s="271"/>
      <c r="K14" s="271"/>
      <c r="L14" s="271"/>
      <c r="M14" s="271"/>
      <c r="N14" s="271"/>
      <c r="P14" s="272"/>
      <c r="R14" s="271">
        <f>SUM(C14:P14)</f>
        <v>0</v>
      </c>
    </row>
    <row r="15" spans="2:18" hidden="1" x14ac:dyDescent="0.25">
      <c r="B15" s="322" t="str">
        <f>'Income Statement'!B15</f>
        <v>Less: Returns &amp; Allowances (Enter as a negative value)</v>
      </c>
      <c r="C15" s="271"/>
      <c r="D15" s="271"/>
      <c r="E15" s="271"/>
      <c r="F15" s="271"/>
      <c r="G15" s="271"/>
      <c r="H15" s="271"/>
      <c r="I15" s="271"/>
      <c r="J15" s="271"/>
      <c r="K15" s="271"/>
      <c r="L15" s="271"/>
      <c r="M15" s="271"/>
      <c r="N15" s="271"/>
      <c r="P15" s="272"/>
      <c r="R15" s="271">
        <f>SUM(C15:P15)</f>
        <v>0</v>
      </c>
    </row>
    <row r="16" spans="2:18" hidden="1" x14ac:dyDescent="0.25">
      <c r="B16" s="322" t="str">
        <f>'Income Statement'!B16</f>
        <v>Interest Income</v>
      </c>
      <c r="C16" s="271"/>
      <c r="D16" s="271"/>
      <c r="E16" s="271"/>
      <c r="F16" s="271"/>
      <c r="G16" s="271"/>
      <c r="H16" s="271"/>
      <c r="I16" s="271"/>
      <c r="J16" s="271"/>
      <c r="K16" s="271"/>
      <c r="L16" s="271"/>
      <c r="M16" s="271"/>
      <c r="N16" s="271"/>
      <c r="P16" s="272"/>
      <c r="R16" s="271">
        <f t="shared" ref="R16:R21" si="2">SUM(C16:P16)</f>
        <v>0</v>
      </c>
    </row>
    <row r="17" spans="2:18" hidden="1" x14ac:dyDescent="0.25">
      <c r="B17" s="322" t="str">
        <f>'Income Statement'!B17</f>
        <v>Other Income (Refund)</v>
      </c>
      <c r="C17" s="271"/>
      <c r="D17" s="271"/>
      <c r="E17" s="271"/>
      <c r="F17" s="271"/>
      <c r="G17" s="271"/>
      <c r="H17" s="271"/>
      <c r="I17" s="271"/>
      <c r="J17" s="271"/>
      <c r="K17" s="271"/>
      <c r="L17" s="271"/>
      <c r="M17" s="271"/>
      <c r="N17" s="271"/>
      <c r="P17" s="272"/>
      <c r="R17" s="271">
        <f t="shared" si="2"/>
        <v>0</v>
      </c>
    </row>
    <row r="18" spans="2:18" x14ac:dyDescent="0.25">
      <c r="B18" s="322" t="str">
        <f>'Income Statement'!B18</f>
        <v>Credit Card Rewards (Cash Back, CC Credit, etc.)</v>
      </c>
      <c r="C18" s="271"/>
      <c r="D18" s="271"/>
      <c r="E18" s="271"/>
      <c r="F18" s="271"/>
      <c r="G18" s="271"/>
      <c r="H18" s="271"/>
      <c r="I18" s="271"/>
      <c r="J18" s="271"/>
      <c r="K18" s="271"/>
      <c r="L18" s="271"/>
      <c r="M18" s="271"/>
      <c r="N18" s="271"/>
      <c r="P18" s="272"/>
      <c r="R18" s="318">
        <f t="shared" si="2"/>
        <v>0</v>
      </c>
    </row>
    <row r="19" spans="2:18" hidden="1" x14ac:dyDescent="0.25">
      <c r="B19" s="322" t="str">
        <f>'Income Statement'!B19</f>
        <v>[Insert New Income Here]</v>
      </c>
      <c r="C19" s="271"/>
      <c r="D19" s="271"/>
      <c r="E19" s="271"/>
      <c r="F19" s="271"/>
      <c r="G19" s="271"/>
      <c r="H19" s="271"/>
      <c r="I19" s="271"/>
      <c r="J19" s="271"/>
      <c r="K19" s="271"/>
      <c r="L19" s="271"/>
      <c r="M19" s="271"/>
      <c r="N19" s="271"/>
      <c r="P19" s="272"/>
      <c r="R19" s="271">
        <f t="shared" si="2"/>
        <v>0</v>
      </c>
    </row>
    <row r="20" spans="2:18" hidden="1" x14ac:dyDescent="0.25">
      <c r="B20" s="322" t="str">
        <f>'Income Statement'!B20</f>
        <v>[Insert New Income Here]</v>
      </c>
      <c r="C20" s="271"/>
      <c r="D20" s="271"/>
      <c r="E20" s="271"/>
      <c r="F20" s="271"/>
      <c r="G20" s="271"/>
      <c r="H20" s="271"/>
      <c r="I20" s="271"/>
      <c r="J20" s="271"/>
      <c r="K20" s="271"/>
      <c r="L20" s="271"/>
      <c r="M20" s="271"/>
      <c r="N20" s="271"/>
      <c r="P20" s="272"/>
      <c r="R20" s="271">
        <f t="shared" si="2"/>
        <v>0</v>
      </c>
    </row>
    <row r="21" spans="2:18" hidden="1" x14ac:dyDescent="0.25">
      <c r="B21" s="322" t="str">
        <f>'Income Statement'!B21</f>
        <v>[Insert New Income Here]</v>
      </c>
      <c r="C21" s="271"/>
      <c r="D21" s="271"/>
      <c r="E21" s="271"/>
      <c r="F21" s="271"/>
      <c r="G21" s="271"/>
      <c r="H21" s="271"/>
      <c r="I21" s="271"/>
      <c r="J21" s="271"/>
      <c r="K21" s="271"/>
      <c r="L21" s="271"/>
      <c r="M21" s="271"/>
      <c r="N21" s="271"/>
      <c r="P21" s="272"/>
      <c r="R21" s="271">
        <f t="shared" si="2"/>
        <v>0</v>
      </c>
    </row>
    <row r="22" spans="2:18" hidden="1" x14ac:dyDescent="0.25">
      <c r="B22" s="322" t="str">
        <f>'Income Statement'!B22</f>
        <v>[Insert New Income Here]</v>
      </c>
      <c r="C22" s="271"/>
      <c r="D22" s="271"/>
      <c r="E22" s="271"/>
      <c r="F22" s="271"/>
      <c r="G22" s="271"/>
      <c r="H22" s="271"/>
      <c r="I22" s="271"/>
      <c r="J22" s="271"/>
      <c r="K22" s="271"/>
      <c r="L22" s="271"/>
      <c r="M22" s="271"/>
      <c r="N22" s="271"/>
      <c r="P22" s="272"/>
      <c r="R22" s="271">
        <f>SUM(C22:P22)</f>
        <v>0</v>
      </c>
    </row>
    <row r="24" spans="2:18" s="294" customFormat="1" x14ac:dyDescent="0.25">
      <c r="B24" s="302" t="str">
        <f>'Income Statement'!B24</f>
        <v>COST OF GOODS SOLD (TOTAL):</v>
      </c>
      <c r="C24" s="303">
        <f>SUM(C25:C30)</f>
        <v>0</v>
      </c>
      <c r="D24" s="303">
        <f t="shared" ref="D24:N24" si="3">SUM(D25:D30)</f>
        <v>0</v>
      </c>
      <c r="E24" s="303">
        <f t="shared" si="3"/>
        <v>0</v>
      </c>
      <c r="F24" s="303">
        <f t="shared" si="3"/>
        <v>0</v>
      </c>
      <c r="G24" s="303">
        <f t="shared" si="3"/>
        <v>0</v>
      </c>
      <c r="H24" s="303">
        <f t="shared" si="3"/>
        <v>0</v>
      </c>
      <c r="I24" s="303">
        <f t="shared" si="3"/>
        <v>0</v>
      </c>
      <c r="J24" s="303">
        <f t="shared" si="3"/>
        <v>0</v>
      </c>
      <c r="K24" s="303">
        <f t="shared" si="3"/>
        <v>0</v>
      </c>
      <c r="L24" s="303">
        <f t="shared" si="3"/>
        <v>0</v>
      </c>
      <c r="M24" s="303">
        <f t="shared" si="3"/>
        <v>0</v>
      </c>
      <c r="N24" s="303">
        <f t="shared" si="3"/>
        <v>0</v>
      </c>
      <c r="P24" s="301">
        <f>SUM(P25:P30)</f>
        <v>0</v>
      </c>
      <c r="R24" s="303">
        <f t="shared" ref="R24" si="4">SUM(R25:R30)</f>
        <v>0</v>
      </c>
    </row>
    <row r="25" spans="2:18" x14ac:dyDescent="0.25">
      <c r="B25" s="323" t="str">
        <f>'Income Statement'!B25</f>
        <v>Purchases</v>
      </c>
      <c r="C25" s="273"/>
      <c r="D25" s="273"/>
      <c r="E25" s="273"/>
      <c r="F25" s="273"/>
      <c r="G25" s="273"/>
      <c r="H25" s="273"/>
      <c r="I25" s="273"/>
      <c r="J25" s="273"/>
      <c r="K25" s="273"/>
      <c r="L25" s="273"/>
      <c r="M25" s="273"/>
      <c r="N25" s="273"/>
      <c r="P25" s="272"/>
      <c r="R25" s="319">
        <f>SUM(C25:P25)</f>
        <v>0</v>
      </c>
    </row>
    <row r="26" spans="2:18" x14ac:dyDescent="0.25">
      <c r="B26" s="323" t="str">
        <f>'Income Statement'!B26</f>
        <v>Supplies and Materials</v>
      </c>
      <c r="C26" s="273"/>
      <c r="D26" s="273"/>
      <c r="E26" s="273"/>
      <c r="F26" s="273"/>
      <c r="G26" s="273"/>
      <c r="H26" s="273"/>
      <c r="I26" s="273"/>
      <c r="J26" s="273"/>
      <c r="K26" s="273"/>
      <c r="L26" s="273"/>
      <c r="M26" s="273"/>
      <c r="N26" s="273"/>
      <c r="P26" s="272"/>
      <c r="R26" s="319">
        <f t="shared" ref="R26:R30" si="5">SUM(C26:P26)</f>
        <v>0</v>
      </c>
    </row>
    <row r="27" spans="2:18" x14ac:dyDescent="0.25">
      <c r="B27" s="323" t="str">
        <f>'Income Statement'!B27</f>
        <v>Contract Labor</v>
      </c>
      <c r="C27" s="273"/>
      <c r="D27" s="273"/>
      <c r="E27" s="273"/>
      <c r="F27" s="273"/>
      <c r="G27" s="273"/>
      <c r="H27" s="273"/>
      <c r="I27" s="273"/>
      <c r="J27" s="273"/>
      <c r="K27" s="273"/>
      <c r="L27" s="273"/>
      <c r="M27" s="273"/>
      <c r="N27" s="273"/>
      <c r="P27" s="272"/>
      <c r="R27" s="319">
        <f t="shared" si="5"/>
        <v>0</v>
      </c>
    </row>
    <row r="28" spans="2:18" x14ac:dyDescent="0.25">
      <c r="B28" s="323" t="str">
        <f>'Income Statement'!B28</f>
        <v>Salaries and Wages (COGS)</v>
      </c>
      <c r="C28" s="273"/>
      <c r="D28" s="273"/>
      <c r="E28" s="273"/>
      <c r="F28" s="273"/>
      <c r="G28" s="273"/>
      <c r="H28" s="273"/>
      <c r="I28" s="273"/>
      <c r="J28" s="273"/>
      <c r="K28" s="273"/>
      <c r="L28" s="273"/>
      <c r="M28" s="273"/>
      <c r="N28" s="273"/>
      <c r="P28" s="272"/>
      <c r="R28" s="319">
        <f t="shared" si="5"/>
        <v>0</v>
      </c>
    </row>
    <row r="29" spans="2:18" x14ac:dyDescent="0.25">
      <c r="B29" s="323" t="str">
        <f>'Income Statement'!B29</f>
        <v>[Insert New COGS Expense Here]</v>
      </c>
      <c r="C29" s="273"/>
      <c r="D29" s="273"/>
      <c r="E29" s="273"/>
      <c r="F29" s="273"/>
      <c r="G29" s="273"/>
      <c r="H29" s="273"/>
      <c r="I29" s="273"/>
      <c r="J29" s="273"/>
      <c r="K29" s="273"/>
      <c r="L29" s="273"/>
      <c r="M29" s="273"/>
      <c r="N29" s="273"/>
      <c r="P29" s="272"/>
      <c r="R29" s="319">
        <f t="shared" si="5"/>
        <v>0</v>
      </c>
    </row>
    <row r="30" spans="2:18" x14ac:dyDescent="0.25">
      <c r="B30" s="323" t="str">
        <f>'Income Statement'!B30</f>
        <v>[Insert New COGS Expense Here]</v>
      </c>
      <c r="C30" s="273"/>
      <c r="D30" s="273"/>
      <c r="E30" s="273"/>
      <c r="F30" s="273"/>
      <c r="G30" s="273"/>
      <c r="H30" s="273"/>
      <c r="I30" s="273"/>
      <c r="J30" s="273"/>
      <c r="K30" s="273"/>
      <c r="L30" s="273"/>
      <c r="M30" s="273"/>
      <c r="N30" s="273"/>
      <c r="P30" s="272"/>
      <c r="R30" s="319">
        <f t="shared" si="5"/>
        <v>0</v>
      </c>
    </row>
    <row r="32" spans="2:18" s="294" customFormat="1" x14ac:dyDescent="0.25">
      <c r="B32" s="302" t="s">
        <v>64</v>
      </c>
      <c r="C32" s="303">
        <f t="shared" ref="C32:N32" si="6">SUM(C33:C85)</f>
        <v>0</v>
      </c>
      <c r="D32" s="303">
        <f t="shared" si="6"/>
        <v>0</v>
      </c>
      <c r="E32" s="303">
        <f t="shared" si="6"/>
        <v>0</v>
      </c>
      <c r="F32" s="303">
        <f t="shared" si="6"/>
        <v>0</v>
      </c>
      <c r="G32" s="303">
        <f t="shared" si="6"/>
        <v>0</v>
      </c>
      <c r="H32" s="303">
        <f t="shared" si="6"/>
        <v>0</v>
      </c>
      <c r="I32" s="303">
        <f t="shared" si="6"/>
        <v>0</v>
      </c>
      <c r="J32" s="303">
        <f t="shared" si="6"/>
        <v>0</v>
      </c>
      <c r="K32" s="303">
        <f t="shared" si="6"/>
        <v>0</v>
      </c>
      <c r="L32" s="303">
        <f t="shared" si="6"/>
        <v>0</v>
      </c>
      <c r="M32" s="303">
        <f t="shared" si="6"/>
        <v>0</v>
      </c>
      <c r="N32" s="303">
        <f t="shared" si="6"/>
        <v>0</v>
      </c>
      <c r="P32" s="301">
        <f>SUM(P33:P85)</f>
        <v>0</v>
      </c>
      <c r="R32" s="303">
        <f>SUM(R33:R85)</f>
        <v>0</v>
      </c>
    </row>
    <row r="33" spans="2:18" x14ac:dyDescent="0.25">
      <c r="B33" s="323" t="str">
        <f>'Income Statement'!B33</f>
        <v>Accounting</v>
      </c>
      <c r="C33" s="273"/>
      <c r="D33" s="273"/>
      <c r="E33" s="273"/>
      <c r="F33" s="273"/>
      <c r="G33" s="273"/>
      <c r="H33" s="273"/>
      <c r="I33" s="273"/>
      <c r="J33" s="273"/>
      <c r="K33" s="273"/>
      <c r="L33" s="273"/>
      <c r="M33" s="273"/>
      <c r="N33" s="273"/>
      <c r="P33" s="272"/>
      <c r="R33" s="319">
        <f>SUM(C33:P33)</f>
        <v>0</v>
      </c>
    </row>
    <row r="34" spans="2:18" x14ac:dyDescent="0.25">
      <c r="B34" s="323" t="str">
        <f>'Income Statement'!B34</f>
        <v>Advertising</v>
      </c>
      <c r="C34" s="273"/>
      <c r="D34" s="273"/>
      <c r="E34" s="273"/>
      <c r="F34" s="273"/>
      <c r="G34" s="273"/>
      <c r="H34" s="273"/>
      <c r="I34" s="273"/>
      <c r="J34" s="273"/>
      <c r="K34" s="273"/>
      <c r="L34" s="273"/>
      <c r="M34" s="273"/>
      <c r="N34" s="273"/>
      <c r="P34" s="272"/>
      <c r="R34" s="319">
        <f t="shared" ref="R34:R85" si="7">SUM(C34:P34)</f>
        <v>0</v>
      </c>
    </row>
    <row r="35" spans="2:18" x14ac:dyDescent="0.25">
      <c r="B35" s="323" t="str">
        <f>'Income Statement'!B35</f>
        <v>Answering Service</v>
      </c>
      <c r="C35" s="273"/>
      <c r="D35" s="273"/>
      <c r="E35" s="273"/>
      <c r="F35" s="273"/>
      <c r="G35" s="273"/>
      <c r="H35" s="273"/>
      <c r="I35" s="273"/>
      <c r="J35" s="273"/>
      <c r="K35" s="273"/>
      <c r="L35" s="273"/>
      <c r="M35" s="273"/>
      <c r="N35" s="273"/>
      <c r="P35" s="272"/>
      <c r="R35" s="319">
        <f t="shared" si="7"/>
        <v>0</v>
      </c>
    </row>
    <row r="36" spans="2:18" x14ac:dyDescent="0.25">
      <c r="B36" s="323" t="str">
        <f>'Income Statement'!B36</f>
        <v>Auto and Truck</v>
      </c>
      <c r="C36" s="273"/>
      <c r="D36" s="273"/>
      <c r="E36" s="273"/>
      <c r="F36" s="273"/>
      <c r="G36" s="273"/>
      <c r="H36" s="273"/>
      <c r="I36" s="273"/>
      <c r="J36" s="273"/>
      <c r="K36" s="273"/>
      <c r="L36" s="273"/>
      <c r="M36" s="273"/>
      <c r="N36" s="273"/>
      <c r="P36" s="272"/>
      <c r="R36" s="319">
        <f t="shared" si="7"/>
        <v>0</v>
      </c>
    </row>
    <row r="37" spans="2:18" x14ac:dyDescent="0.25">
      <c r="B37" s="323" t="str">
        <f>'Income Statement'!B37</f>
        <v>Gasoline/Fuel</v>
      </c>
      <c r="C37" s="273"/>
      <c r="D37" s="273"/>
      <c r="E37" s="273"/>
      <c r="F37" s="273"/>
      <c r="G37" s="273"/>
      <c r="H37" s="273"/>
      <c r="I37" s="273"/>
      <c r="J37" s="273"/>
      <c r="K37" s="273"/>
      <c r="L37" s="273"/>
      <c r="M37" s="273"/>
      <c r="N37" s="273"/>
      <c r="P37" s="272"/>
      <c r="R37" s="319">
        <f t="shared" si="7"/>
        <v>0</v>
      </c>
    </row>
    <row r="38" spans="2:18" x14ac:dyDescent="0.25">
      <c r="B38" s="323" t="str">
        <f>'Income Statement'!B38</f>
        <v>Bad Debts</v>
      </c>
      <c r="C38" s="273"/>
      <c r="D38" s="273"/>
      <c r="E38" s="273"/>
      <c r="F38" s="273"/>
      <c r="G38" s="273"/>
      <c r="H38" s="273"/>
      <c r="I38" s="273"/>
      <c r="J38" s="273"/>
      <c r="K38" s="273"/>
      <c r="L38" s="273"/>
      <c r="M38" s="273"/>
      <c r="N38" s="273"/>
      <c r="P38" s="272"/>
      <c r="R38" s="319">
        <f t="shared" si="7"/>
        <v>0</v>
      </c>
    </row>
    <row r="39" spans="2:18" x14ac:dyDescent="0.25">
      <c r="B39" s="323" t="str">
        <f>'Income Statement'!B39</f>
        <v>Bank Service Charges</v>
      </c>
      <c r="C39" s="273"/>
      <c r="D39" s="273"/>
      <c r="E39" s="273"/>
      <c r="F39" s="273"/>
      <c r="G39" s="273"/>
      <c r="H39" s="273"/>
      <c r="I39" s="273"/>
      <c r="J39" s="273"/>
      <c r="K39" s="273"/>
      <c r="L39" s="273"/>
      <c r="M39" s="273"/>
      <c r="N39" s="273"/>
      <c r="P39" s="272"/>
      <c r="R39" s="319">
        <f t="shared" si="7"/>
        <v>0</v>
      </c>
    </row>
    <row r="40" spans="2:18" x14ac:dyDescent="0.25">
      <c r="B40" s="323" t="str">
        <f>'Income Statement'!B40</f>
        <v>Charitable Contributions</v>
      </c>
      <c r="C40" s="273"/>
      <c r="D40" s="273"/>
      <c r="E40" s="273"/>
      <c r="F40" s="273"/>
      <c r="G40" s="273"/>
      <c r="H40" s="273"/>
      <c r="I40" s="273"/>
      <c r="J40" s="273"/>
      <c r="K40" s="273"/>
      <c r="L40" s="273"/>
      <c r="M40" s="273"/>
      <c r="N40" s="273"/>
      <c r="P40" s="272"/>
      <c r="R40" s="319">
        <f t="shared" si="7"/>
        <v>0</v>
      </c>
    </row>
    <row r="41" spans="2:18" x14ac:dyDescent="0.25">
      <c r="B41" s="323" t="str">
        <f>'Income Statement'!B41</f>
        <v>Commissions Expense</v>
      </c>
      <c r="C41" s="273"/>
      <c r="D41" s="273"/>
      <c r="E41" s="273"/>
      <c r="F41" s="273"/>
      <c r="G41" s="273"/>
      <c r="H41" s="273"/>
      <c r="I41" s="273"/>
      <c r="J41" s="273"/>
      <c r="K41" s="273"/>
      <c r="L41" s="273"/>
      <c r="M41" s="273"/>
      <c r="N41" s="273"/>
      <c r="P41" s="272"/>
      <c r="R41" s="319">
        <f t="shared" si="7"/>
        <v>0</v>
      </c>
    </row>
    <row r="42" spans="2:18" x14ac:dyDescent="0.25">
      <c r="B42" s="323" t="str">
        <f>'Income Statement'!B42</f>
        <v>Delivery &amp; Freight</v>
      </c>
      <c r="C42" s="273"/>
      <c r="D42" s="273"/>
      <c r="E42" s="273"/>
      <c r="F42" s="273"/>
      <c r="G42" s="273"/>
      <c r="H42" s="273"/>
      <c r="I42" s="273"/>
      <c r="J42" s="273"/>
      <c r="K42" s="273"/>
      <c r="L42" s="273"/>
      <c r="M42" s="273"/>
      <c r="N42" s="273"/>
      <c r="P42" s="272"/>
      <c r="R42" s="319">
        <f t="shared" si="7"/>
        <v>0</v>
      </c>
    </row>
    <row r="43" spans="2:18" x14ac:dyDescent="0.25">
      <c r="B43" s="323" t="str">
        <f>'Income Statement'!B43</f>
        <v>Depletion (except oil &amp; gas)</v>
      </c>
      <c r="C43" s="273"/>
      <c r="D43" s="273"/>
      <c r="E43" s="273"/>
      <c r="F43" s="273"/>
      <c r="G43" s="273"/>
      <c r="H43" s="273"/>
      <c r="I43" s="273"/>
      <c r="J43" s="273"/>
      <c r="K43" s="273"/>
      <c r="L43" s="273"/>
      <c r="M43" s="273"/>
      <c r="N43" s="273"/>
      <c r="P43" s="272"/>
      <c r="R43" s="319">
        <f t="shared" si="7"/>
        <v>0</v>
      </c>
    </row>
    <row r="44" spans="2:18" x14ac:dyDescent="0.25">
      <c r="B44" s="323" t="str">
        <f>'Income Statement'!B44</f>
        <v>Dues and Subscriptions</v>
      </c>
      <c r="C44" s="273"/>
      <c r="D44" s="273"/>
      <c r="E44" s="273"/>
      <c r="F44" s="273"/>
      <c r="G44" s="273"/>
      <c r="H44" s="273"/>
      <c r="I44" s="273"/>
      <c r="J44" s="273"/>
      <c r="K44" s="273"/>
      <c r="L44" s="273"/>
      <c r="M44" s="273"/>
      <c r="N44" s="273"/>
      <c r="P44" s="272"/>
      <c r="R44" s="319">
        <f t="shared" si="7"/>
        <v>0</v>
      </c>
    </row>
    <row r="45" spans="2:18" x14ac:dyDescent="0.25">
      <c r="B45" s="323" t="str">
        <f>'Income Statement'!B45</f>
        <v>Employee Benefit Program</v>
      </c>
      <c r="C45" s="273"/>
      <c r="D45" s="273"/>
      <c r="E45" s="273"/>
      <c r="F45" s="273"/>
      <c r="G45" s="273"/>
      <c r="H45" s="273"/>
      <c r="I45" s="273"/>
      <c r="J45" s="273"/>
      <c r="K45" s="273"/>
      <c r="L45" s="273"/>
      <c r="M45" s="273"/>
      <c r="N45" s="273"/>
      <c r="P45" s="272"/>
      <c r="R45" s="319">
        <f t="shared" si="7"/>
        <v>0</v>
      </c>
    </row>
    <row r="46" spans="2:18" x14ac:dyDescent="0.25">
      <c r="B46" s="323" t="str">
        <f>'Income Statement'!B46</f>
        <v>Gifts</v>
      </c>
      <c r="C46" s="273"/>
      <c r="D46" s="273"/>
      <c r="E46" s="273"/>
      <c r="F46" s="273"/>
      <c r="G46" s="273"/>
      <c r="H46" s="273"/>
      <c r="I46" s="273"/>
      <c r="J46" s="273"/>
      <c r="K46" s="273"/>
      <c r="L46" s="273"/>
      <c r="M46" s="273"/>
      <c r="N46" s="273"/>
      <c r="P46" s="272"/>
      <c r="R46" s="319">
        <f t="shared" si="7"/>
        <v>0</v>
      </c>
    </row>
    <row r="47" spans="2:18" x14ac:dyDescent="0.25">
      <c r="B47" s="323" t="str">
        <f>'Income Statement'!B47</f>
        <v>Insurance</v>
      </c>
      <c r="C47" s="273"/>
      <c r="D47" s="273"/>
      <c r="E47" s="273"/>
      <c r="F47" s="273"/>
      <c r="G47" s="273"/>
      <c r="H47" s="273"/>
      <c r="I47" s="273"/>
      <c r="J47" s="273"/>
      <c r="K47" s="273"/>
      <c r="L47" s="273"/>
      <c r="M47" s="273"/>
      <c r="N47" s="273"/>
      <c r="P47" s="272"/>
      <c r="R47" s="319">
        <f t="shared" si="7"/>
        <v>0</v>
      </c>
    </row>
    <row r="48" spans="2:18" x14ac:dyDescent="0.25">
      <c r="B48" s="323" t="str">
        <f>'Income Statement'!B48</f>
        <v>Vehicle Insurance</v>
      </c>
      <c r="C48" s="273"/>
      <c r="D48" s="273"/>
      <c r="E48" s="273"/>
      <c r="F48" s="273"/>
      <c r="G48" s="273"/>
      <c r="H48" s="273"/>
      <c r="I48" s="273"/>
      <c r="J48" s="273"/>
      <c r="K48" s="273"/>
      <c r="L48" s="273"/>
      <c r="M48" s="273"/>
      <c r="N48" s="273"/>
      <c r="P48" s="272"/>
      <c r="R48" s="319">
        <f t="shared" si="7"/>
        <v>0</v>
      </c>
    </row>
    <row r="49" spans="2:18" x14ac:dyDescent="0.25">
      <c r="B49" s="323" t="str">
        <f>'Income Statement'!B49</f>
        <v>Health Insurance</v>
      </c>
      <c r="C49" s="273"/>
      <c r="D49" s="273"/>
      <c r="E49" s="273"/>
      <c r="F49" s="273"/>
      <c r="G49" s="273"/>
      <c r="H49" s="273"/>
      <c r="I49" s="273"/>
      <c r="J49" s="273"/>
      <c r="K49" s="273"/>
      <c r="L49" s="273"/>
      <c r="M49" s="273"/>
      <c r="N49" s="273"/>
      <c r="P49" s="272"/>
      <c r="R49" s="319">
        <f t="shared" si="7"/>
        <v>0</v>
      </c>
    </row>
    <row r="50" spans="2:18" x14ac:dyDescent="0.25">
      <c r="B50" s="323" t="str">
        <f>'Income Statement'!B50</f>
        <v>Interest Expense</v>
      </c>
      <c r="C50" s="273"/>
      <c r="D50" s="273"/>
      <c r="E50" s="273"/>
      <c r="F50" s="273"/>
      <c r="G50" s="273"/>
      <c r="H50" s="273"/>
      <c r="I50" s="273"/>
      <c r="J50" s="273"/>
      <c r="K50" s="273"/>
      <c r="L50" s="273"/>
      <c r="M50" s="273"/>
      <c r="N50" s="273"/>
      <c r="P50" s="272"/>
      <c r="R50" s="319">
        <f t="shared" si="7"/>
        <v>0</v>
      </c>
    </row>
    <row r="51" spans="2:18" x14ac:dyDescent="0.25">
      <c r="B51" s="323" t="str">
        <f>'Income Statement'!B51</f>
        <v>Cleaning Expense</v>
      </c>
      <c r="C51" s="273"/>
      <c r="D51" s="273"/>
      <c r="E51" s="273"/>
      <c r="F51" s="273"/>
      <c r="G51" s="273"/>
      <c r="H51" s="273"/>
      <c r="I51" s="273"/>
      <c r="J51" s="273"/>
      <c r="K51" s="273"/>
      <c r="L51" s="273"/>
      <c r="M51" s="273"/>
      <c r="N51" s="273"/>
      <c r="P51" s="272"/>
      <c r="R51" s="319">
        <f t="shared" si="7"/>
        <v>0</v>
      </c>
    </row>
    <row r="52" spans="2:18" x14ac:dyDescent="0.25">
      <c r="B52" s="323" t="str">
        <f>'Income Statement'!B52</f>
        <v>Legal &amp; Professional</v>
      </c>
      <c r="C52" s="273"/>
      <c r="D52" s="273"/>
      <c r="E52" s="273"/>
      <c r="F52" s="273"/>
      <c r="G52" s="273"/>
      <c r="H52" s="273"/>
      <c r="I52" s="273"/>
      <c r="J52" s="273"/>
      <c r="K52" s="273"/>
      <c r="L52" s="273"/>
      <c r="M52" s="273"/>
      <c r="N52" s="273"/>
      <c r="P52" s="272"/>
      <c r="R52" s="319">
        <f t="shared" si="7"/>
        <v>0</v>
      </c>
    </row>
    <row r="53" spans="2:18" x14ac:dyDescent="0.25">
      <c r="B53" s="323" t="str">
        <f>'Income Statement'!B53</f>
        <v>Licenses and Permits</v>
      </c>
      <c r="C53" s="273"/>
      <c r="D53" s="273"/>
      <c r="E53" s="273"/>
      <c r="F53" s="273"/>
      <c r="G53" s="273"/>
      <c r="H53" s="273"/>
      <c r="I53" s="273"/>
      <c r="J53" s="273"/>
      <c r="K53" s="273"/>
      <c r="L53" s="273"/>
      <c r="M53" s="273"/>
      <c r="N53" s="273"/>
      <c r="P53" s="272"/>
      <c r="R53" s="319">
        <f t="shared" si="7"/>
        <v>0</v>
      </c>
    </row>
    <row r="54" spans="2:18" x14ac:dyDescent="0.25">
      <c r="B54" s="323" t="str">
        <f>'Income Statement'!B54</f>
        <v>Meals and Entertainment</v>
      </c>
      <c r="C54" s="273"/>
      <c r="D54" s="273"/>
      <c r="E54" s="273"/>
      <c r="F54" s="273"/>
      <c r="G54" s="273"/>
      <c r="H54" s="273"/>
      <c r="I54" s="273"/>
      <c r="J54" s="273"/>
      <c r="K54" s="273"/>
      <c r="L54" s="273"/>
      <c r="M54" s="273"/>
      <c r="N54" s="273"/>
      <c r="P54" s="272"/>
      <c r="R54" s="319">
        <f t="shared" si="7"/>
        <v>0</v>
      </c>
    </row>
    <row r="55" spans="2:18" x14ac:dyDescent="0.25">
      <c r="B55" s="323" t="str">
        <f>'Income Statement'!B55</f>
        <v>Miscellaneous</v>
      </c>
      <c r="C55" s="273"/>
      <c r="D55" s="273"/>
      <c r="E55" s="273"/>
      <c r="F55" s="273"/>
      <c r="G55" s="273"/>
      <c r="H55" s="273"/>
      <c r="I55" s="273"/>
      <c r="J55" s="273"/>
      <c r="K55" s="273"/>
      <c r="L55" s="273"/>
      <c r="M55" s="273"/>
      <c r="N55" s="273"/>
      <c r="P55" s="272"/>
      <c r="R55" s="319">
        <f t="shared" si="7"/>
        <v>0</v>
      </c>
    </row>
    <row r="56" spans="2:18" x14ac:dyDescent="0.25">
      <c r="B56" s="323" t="str">
        <f>'Income Statement'!B56</f>
        <v>Office Expense</v>
      </c>
      <c r="C56" s="273"/>
      <c r="D56" s="273"/>
      <c r="E56" s="273"/>
      <c r="F56" s="273"/>
      <c r="G56" s="273"/>
      <c r="H56" s="273"/>
      <c r="I56" s="273"/>
      <c r="J56" s="273"/>
      <c r="K56" s="273"/>
      <c r="L56" s="273"/>
      <c r="M56" s="273"/>
      <c r="N56" s="273"/>
      <c r="P56" s="272"/>
      <c r="R56" s="319">
        <f t="shared" si="7"/>
        <v>0</v>
      </c>
    </row>
    <row r="57" spans="2:18" x14ac:dyDescent="0.25">
      <c r="B57" s="323" t="str">
        <f>'Income Statement'!B57</f>
        <v>Outside Services</v>
      </c>
      <c r="C57" s="273"/>
      <c r="D57" s="273"/>
      <c r="E57" s="273"/>
      <c r="F57" s="273"/>
      <c r="G57" s="273"/>
      <c r="H57" s="273"/>
      <c r="I57" s="273"/>
      <c r="J57" s="273"/>
      <c r="K57" s="273"/>
      <c r="L57" s="273"/>
      <c r="M57" s="273"/>
      <c r="N57" s="273"/>
      <c r="P57" s="272"/>
      <c r="R57" s="319">
        <f t="shared" si="7"/>
        <v>0</v>
      </c>
    </row>
    <row r="58" spans="2:18" x14ac:dyDescent="0.25">
      <c r="B58" s="323" t="str">
        <f>'Income Statement'!B58</f>
        <v>Parking and Tolls</v>
      </c>
      <c r="C58" s="273"/>
      <c r="D58" s="273"/>
      <c r="E58" s="273"/>
      <c r="F58" s="273"/>
      <c r="G58" s="273"/>
      <c r="H58" s="273"/>
      <c r="I58" s="273"/>
      <c r="J58" s="273"/>
      <c r="K58" s="273"/>
      <c r="L58" s="273"/>
      <c r="M58" s="273"/>
      <c r="N58" s="273"/>
      <c r="P58" s="272"/>
      <c r="R58" s="319">
        <f t="shared" si="7"/>
        <v>0</v>
      </c>
    </row>
    <row r="59" spans="2:18" x14ac:dyDescent="0.25">
      <c r="B59" s="323" t="str">
        <f>'Income Statement'!B59</f>
        <v>Postage</v>
      </c>
      <c r="C59" s="273"/>
      <c r="D59" s="273"/>
      <c r="E59" s="273"/>
      <c r="F59" s="273"/>
      <c r="G59" s="273"/>
      <c r="H59" s="273"/>
      <c r="I59" s="273"/>
      <c r="J59" s="273"/>
      <c r="K59" s="273"/>
      <c r="L59" s="273"/>
      <c r="M59" s="273"/>
      <c r="N59" s="273"/>
      <c r="P59" s="272"/>
      <c r="R59" s="319">
        <f t="shared" si="7"/>
        <v>0</v>
      </c>
    </row>
    <row r="60" spans="2:18" x14ac:dyDescent="0.25">
      <c r="B60" s="323" t="str">
        <f>'Income Statement'!B60</f>
        <v>Printing</v>
      </c>
      <c r="C60" s="273"/>
      <c r="D60" s="273"/>
      <c r="E60" s="273"/>
      <c r="F60" s="273"/>
      <c r="G60" s="273"/>
      <c r="H60" s="273"/>
      <c r="I60" s="273"/>
      <c r="J60" s="273"/>
      <c r="K60" s="273"/>
      <c r="L60" s="273"/>
      <c r="M60" s="273"/>
      <c r="N60" s="273"/>
      <c r="P60" s="272"/>
      <c r="R60" s="319">
        <f t="shared" si="7"/>
        <v>0</v>
      </c>
    </row>
    <row r="61" spans="2:18" x14ac:dyDescent="0.25">
      <c r="B61" s="323" t="str">
        <f>'Income Statement'!B61</f>
        <v>Rent Expense - Personal Property (example: equipment)</v>
      </c>
      <c r="C61" s="273"/>
      <c r="D61" s="273"/>
      <c r="E61" s="273"/>
      <c r="F61" s="273"/>
      <c r="G61" s="273"/>
      <c r="H61" s="273"/>
      <c r="I61" s="273"/>
      <c r="J61" s="273"/>
      <c r="K61" s="273"/>
      <c r="L61" s="273"/>
      <c r="M61" s="273"/>
      <c r="N61" s="273"/>
      <c r="P61" s="272"/>
      <c r="R61" s="319">
        <f t="shared" si="7"/>
        <v>0</v>
      </c>
    </row>
    <row r="62" spans="2:18" x14ac:dyDescent="0.25">
      <c r="B62" s="323" t="str">
        <f>'Income Statement'!B62</f>
        <v>Rent Expense - Real Property (example: building/office space)</v>
      </c>
      <c r="C62" s="273"/>
      <c r="D62" s="273"/>
      <c r="E62" s="273"/>
      <c r="F62" s="273"/>
      <c r="G62" s="273"/>
      <c r="H62" s="273"/>
      <c r="I62" s="273"/>
      <c r="J62" s="273"/>
      <c r="K62" s="273"/>
      <c r="L62" s="273"/>
      <c r="M62" s="273"/>
      <c r="N62" s="273"/>
      <c r="P62" s="272"/>
      <c r="R62" s="319">
        <f t="shared" si="7"/>
        <v>0</v>
      </c>
    </row>
    <row r="63" spans="2:18" x14ac:dyDescent="0.25">
      <c r="B63" s="323" t="str">
        <f>'Income Statement'!B63</f>
        <v>Repairs/Maintenance</v>
      </c>
      <c r="C63" s="273"/>
      <c r="D63" s="273"/>
      <c r="E63" s="273"/>
      <c r="F63" s="273"/>
      <c r="G63" s="273"/>
      <c r="H63" s="273"/>
      <c r="I63" s="273"/>
      <c r="J63" s="273"/>
      <c r="K63" s="273"/>
      <c r="L63" s="273"/>
      <c r="M63" s="273"/>
      <c r="N63" s="273"/>
      <c r="P63" s="272"/>
      <c r="R63" s="319">
        <f t="shared" si="7"/>
        <v>0</v>
      </c>
    </row>
    <row r="64" spans="2:18" x14ac:dyDescent="0.25">
      <c r="B64" s="323" t="str">
        <f>'Income Statement'!B64</f>
        <v>Salaries and Wages</v>
      </c>
      <c r="C64" s="273"/>
      <c r="D64" s="273"/>
      <c r="E64" s="273"/>
      <c r="F64" s="273"/>
      <c r="G64" s="273"/>
      <c r="H64" s="273"/>
      <c r="I64" s="273"/>
      <c r="J64" s="273"/>
      <c r="K64" s="273"/>
      <c r="L64" s="273"/>
      <c r="M64" s="273"/>
      <c r="N64" s="273"/>
      <c r="P64" s="272"/>
      <c r="R64" s="319">
        <f t="shared" si="7"/>
        <v>0</v>
      </c>
    </row>
    <row r="65" spans="2:18" x14ac:dyDescent="0.25">
      <c r="B65" s="323" t="str">
        <f>'Income Statement'!B65</f>
        <v>Security</v>
      </c>
      <c r="C65" s="273"/>
      <c r="D65" s="273"/>
      <c r="E65" s="273"/>
      <c r="F65" s="273"/>
      <c r="G65" s="273"/>
      <c r="H65" s="273"/>
      <c r="I65" s="273"/>
      <c r="J65" s="273"/>
      <c r="K65" s="273"/>
      <c r="L65" s="273"/>
      <c r="M65" s="273"/>
      <c r="N65" s="273"/>
      <c r="P65" s="272"/>
      <c r="R65" s="319">
        <f t="shared" si="7"/>
        <v>0</v>
      </c>
    </row>
    <row r="66" spans="2:18" x14ac:dyDescent="0.25">
      <c r="B66" s="323" t="str">
        <f>'Income Statement'!B66</f>
        <v>Supplies &amp; Materials</v>
      </c>
      <c r="C66" s="273"/>
      <c r="D66" s="273"/>
      <c r="E66" s="273"/>
      <c r="F66" s="273"/>
      <c r="G66" s="273"/>
      <c r="H66" s="273"/>
      <c r="I66" s="273"/>
      <c r="J66" s="273"/>
      <c r="K66" s="273"/>
      <c r="L66" s="273"/>
      <c r="M66" s="273"/>
      <c r="N66" s="273"/>
      <c r="P66" s="272"/>
      <c r="R66" s="319">
        <f t="shared" si="7"/>
        <v>0</v>
      </c>
    </row>
    <row r="67" spans="2:18" x14ac:dyDescent="0.25">
      <c r="B67" s="323" t="str">
        <f>'Income Statement'!B67</f>
        <v>Property Taxes - Real Estate</v>
      </c>
      <c r="C67" s="273"/>
      <c r="D67" s="273"/>
      <c r="E67" s="273"/>
      <c r="F67" s="273"/>
      <c r="G67" s="273"/>
      <c r="H67" s="273"/>
      <c r="I67" s="273"/>
      <c r="J67" s="273"/>
      <c r="K67" s="273"/>
      <c r="L67" s="273"/>
      <c r="M67" s="273"/>
      <c r="N67" s="273"/>
      <c r="P67" s="272"/>
      <c r="R67" s="319">
        <f t="shared" si="7"/>
        <v>0</v>
      </c>
    </row>
    <row r="68" spans="2:18" x14ac:dyDescent="0.25">
      <c r="B68" s="323" t="str">
        <f>'Income Statement'!B68</f>
        <v>Property Taxes - Personal Property</v>
      </c>
      <c r="C68" s="273"/>
      <c r="D68" s="273"/>
      <c r="E68" s="273"/>
      <c r="F68" s="273"/>
      <c r="G68" s="273"/>
      <c r="H68" s="273"/>
      <c r="I68" s="273"/>
      <c r="J68" s="273"/>
      <c r="K68" s="273"/>
      <c r="L68" s="273"/>
      <c r="M68" s="273"/>
      <c r="N68" s="273"/>
      <c r="P68" s="272"/>
      <c r="R68" s="319">
        <f t="shared" si="7"/>
        <v>0</v>
      </c>
    </row>
    <row r="69" spans="2:18" x14ac:dyDescent="0.25">
      <c r="B69" s="323" t="str">
        <f>'Income Statement'!B69</f>
        <v>Payroll Taxes</v>
      </c>
      <c r="C69" s="273"/>
      <c r="D69" s="273"/>
      <c r="E69" s="273"/>
      <c r="F69" s="273"/>
      <c r="G69" s="273"/>
      <c r="H69" s="273"/>
      <c r="I69" s="273"/>
      <c r="J69" s="273"/>
      <c r="K69" s="273"/>
      <c r="L69" s="273"/>
      <c r="M69" s="273"/>
      <c r="N69" s="273"/>
      <c r="P69" s="272"/>
      <c r="R69" s="319">
        <f t="shared" si="7"/>
        <v>0</v>
      </c>
    </row>
    <row r="70" spans="2:18" x14ac:dyDescent="0.25">
      <c r="B70" s="323" t="str">
        <f>'Income Statement'!B70</f>
        <v>State Taxes (NYSFT)</v>
      </c>
      <c r="C70" s="273"/>
      <c r="D70" s="273"/>
      <c r="E70" s="273"/>
      <c r="F70" s="273"/>
      <c r="G70" s="273"/>
      <c r="H70" s="273"/>
      <c r="I70" s="273"/>
      <c r="J70" s="273"/>
      <c r="K70" s="273"/>
      <c r="L70" s="273"/>
      <c r="M70" s="273"/>
      <c r="N70" s="273"/>
      <c r="P70" s="272"/>
      <c r="R70" s="319">
        <f t="shared" si="7"/>
        <v>0</v>
      </c>
    </row>
    <row r="71" spans="2:18" x14ac:dyDescent="0.25">
      <c r="B71" s="323" t="str">
        <f>'Income Statement'!B71</f>
        <v>State Taxes (PTET)</v>
      </c>
      <c r="C71" s="273"/>
      <c r="D71" s="273"/>
      <c r="E71" s="273"/>
      <c r="F71" s="273"/>
      <c r="G71" s="273"/>
      <c r="H71" s="273"/>
      <c r="I71" s="273"/>
      <c r="J71" s="273"/>
      <c r="K71" s="273"/>
      <c r="L71" s="273"/>
      <c r="M71" s="273"/>
      <c r="N71" s="273"/>
      <c r="P71" s="272"/>
      <c r="R71" s="319">
        <f t="shared" si="7"/>
        <v>0</v>
      </c>
    </row>
    <row r="72" spans="2:18" x14ac:dyDescent="0.25">
      <c r="B72" s="323" t="str">
        <f>'Income Statement'!B72</f>
        <v>Sales Tax</v>
      </c>
      <c r="C72" s="273"/>
      <c r="D72" s="273"/>
      <c r="E72" s="273"/>
      <c r="F72" s="273"/>
      <c r="G72" s="273"/>
      <c r="H72" s="273"/>
      <c r="I72" s="273"/>
      <c r="J72" s="273"/>
      <c r="K72" s="273"/>
      <c r="L72" s="273"/>
      <c r="M72" s="273"/>
      <c r="N72" s="273"/>
      <c r="P72" s="272"/>
      <c r="R72" s="319">
        <f t="shared" si="7"/>
        <v>0</v>
      </c>
    </row>
    <row r="73" spans="2:18" x14ac:dyDescent="0.25">
      <c r="B73" s="323" t="str">
        <f>'Income Statement'!B73</f>
        <v>Telephone/Cell Phone</v>
      </c>
      <c r="C73" s="273"/>
      <c r="D73" s="273"/>
      <c r="E73" s="273"/>
      <c r="F73" s="273"/>
      <c r="G73" s="273"/>
      <c r="H73" s="273"/>
      <c r="I73" s="273"/>
      <c r="J73" s="273"/>
      <c r="K73" s="273"/>
      <c r="L73" s="273"/>
      <c r="M73" s="273"/>
      <c r="N73" s="273"/>
      <c r="P73" s="272"/>
      <c r="R73" s="319">
        <f t="shared" si="7"/>
        <v>0</v>
      </c>
    </row>
    <row r="74" spans="2:18" x14ac:dyDescent="0.25">
      <c r="B74" s="323" t="str">
        <f>'Income Statement'!B74</f>
        <v>Small Tools</v>
      </c>
      <c r="C74" s="273"/>
      <c r="D74" s="273"/>
      <c r="E74" s="273"/>
      <c r="F74" s="273"/>
      <c r="G74" s="273"/>
      <c r="H74" s="273"/>
      <c r="I74" s="273"/>
      <c r="J74" s="273"/>
      <c r="K74" s="273"/>
      <c r="L74" s="273"/>
      <c r="M74" s="273"/>
      <c r="N74" s="273"/>
      <c r="P74" s="272"/>
      <c r="R74" s="319">
        <f t="shared" si="7"/>
        <v>0</v>
      </c>
    </row>
    <row r="75" spans="2:18" x14ac:dyDescent="0.25">
      <c r="B75" s="323" t="str">
        <f>'Income Statement'!B75</f>
        <v>Travel</v>
      </c>
      <c r="C75" s="273"/>
      <c r="D75" s="273"/>
      <c r="E75" s="273"/>
      <c r="F75" s="273"/>
      <c r="G75" s="273"/>
      <c r="H75" s="273"/>
      <c r="I75" s="273"/>
      <c r="J75" s="273"/>
      <c r="K75" s="273"/>
      <c r="L75" s="273"/>
      <c r="M75" s="273"/>
      <c r="N75" s="273"/>
      <c r="P75" s="272"/>
      <c r="R75" s="319">
        <f t="shared" si="7"/>
        <v>0</v>
      </c>
    </row>
    <row r="76" spans="2:18" x14ac:dyDescent="0.25">
      <c r="B76" s="323" t="str">
        <f>'Income Statement'!B76</f>
        <v>Uniforms</v>
      </c>
      <c r="C76" s="273"/>
      <c r="D76" s="273"/>
      <c r="E76" s="273"/>
      <c r="F76" s="273"/>
      <c r="G76" s="273"/>
      <c r="H76" s="273"/>
      <c r="I76" s="273"/>
      <c r="J76" s="273"/>
      <c r="K76" s="273"/>
      <c r="L76" s="273"/>
      <c r="M76" s="273"/>
      <c r="N76" s="273"/>
      <c r="P76" s="272"/>
      <c r="R76" s="319">
        <f t="shared" si="7"/>
        <v>0</v>
      </c>
    </row>
    <row r="77" spans="2:18" x14ac:dyDescent="0.25">
      <c r="B77" s="323" t="str">
        <f>'Income Statement'!B77</f>
        <v>Utilities</v>
      </c>
      <c r="C77" s="273"/>
      <c r="D77" s="273"/>
      <c r="E77" s="273"/>
      <c r="F77" s="273"/>
      <c r="G77" s="273"/>
      <c r="H77" s="273"/>
      <c r="I77" s="273"/>
      <c r="J77" s="273"/>
      <c r="K77" s="273"/>
      <c r="L77" s="273"/>
      <c r="M77" s="273"/>
      <c r="N77" s="273"/>
      <c r="P77" s="272"/>
      <c r="R77" s="319">
        <f t="shared" si="7"/>
        <v>0</v>
      </c>
    </row>
    <row r="78" spans="2:18" x14ac:dyDescent="0.25">
      <c r="B78" s="323" t="str">
        <f>'Income Statement'!B78</f>
        <v>Payroll Processing Fees</v>
      </c>
      <c r="C78" s="273"/>
      <c r="D78" s="273"/>
      <c r="E78" s="273"/>
      <c r="F78" s="273"/>
      <c r="G78" s="273"/>
      <c r="H78" s="273"/>
      <c r="I78" s="273"/>
      <c r="J78" s="273"/>
      <c r="K78" s="273"/>
      <c r="L78" s="273"/>
      <c r="M78" s="273"/>
      <c r="N78" s="273"/>
      <c r="P78" s="272"/>
      <c r="R78" s="319">
        <f t="shared" si="7"/>
        <v>0</v>
      </c>
    </row>
    <row r="79" spans="2:18" x14ac:dyDescent="0.25">
      <c r="B79" s="323" t="str">
        <f>'Income Statement'!B79</f>
        <v>Ask My Accountant</v>
      </c>
      <c r="C79" s="273"/>
      <c r="D79" s="273"/>
      <c r="E79" s="273"/>
      <c r="F79" s="273"/>
      <c r="G79" s="273"/>
      <c r="H79" s="273"/>
      <c r="I79" s="273"/>
      <c r="J79" s="273"/>
      <c r="K79" s="273"/>
      <c r="L79" s="273"/>
      <c r="M79" s="273"/>
      <c r="N79" s="273"/>
      <c r="P79" s="272"/>
      <c r="R79" s="319">
        <f t="shared" si="7"/>
        <v>0</v>
      </c>
    </row>
    <row r="80" spans="2:18" x14ac:dyDescent="0.25">
      <c r="B80" s="323" t="str">
        <f>'Income Statement'!B80</f>
        <v xml:space="preserve">Amortization Expense </v>
      </c>
      <c r="C80" s="273"/>
      <c r="D80" s="273"/>
      <c r="E80" s="273"/>
      <c r="F80" s="273"/>
      <c r="G80" s="273"/>
      <c r="H80" s="273"/>
      <c r="I80" s="273"/>
      <c r="J80" s="273"/>
      <c r="K80" s="273"/>
      <c r="L80" s="273"/>
      <c r="M80" s="273"/>
      <c r="N80" s="273"/>
      <c r="P80" s="272"/>
      <c r="R80" s="319">
        <f t="shared" si="7"/>
        <v>0</v>
      </c>
    </row>
    <row r="81" spans="2:18" x14ac:dyDescent="0.25">
      <c r="B81" s="323" t="str">
        <f>'Income Statement'!B81</f>
        <v>Depreciation Expense</v>
      </c>
      <c r="C81" s="273"/>
      <c r="D81" s="273"/>
      <c r="E81" s="273"/>
      <c r="F81" s="273"/>
      <c r="G81" s="273"/>
      <c r="H81" s="273"/>
      <c r="I81" s="273"/>
      <c r="J81" s="273"/>
      <c r="K81" s="273"/>
      <c r="L81" s="273"/>
      <c r="M81" s="273"/>
      <c r="N81" s="273"/>
      <c r="P81" s="272"/>
      <c r="R81" s="319">
        <f t="shared" si="7"/>
        <v>0</v>
      </c>
    </row>
    <row r="82" spans="2:18" x14ac:dyDescent="0.25">
      <c r="B82" s="323" t="str">
        <f>'Income Statement'!B82</f>
        <v>[Insert New Expense Here]</v>
      </c>
      <c r="C82" s="273"/>
      <c r="D82" s="273"/>
      <c r="E82" s="273"/>
      <c r="F82" s="273"/>
      <c r="G82" s="273"/>
      <c r="H82" s="273"/>
      <c r="I82" s="273"/>
      <c r="J82" s="273"/>
      <c r="K82" s="273"/>
      <c r="L82" s="273"/>
      <c r="M82" s="273"/>
      <c r="N82" s="273"/>
      <c r="P82" s="272"/>
      <c r="R82" s="319">
        <f t="shared" si="7"/>
        <v>0</v>
      </c>
    </row>
    <row r="83" spans="2:18" x14ac:dyDescent="0.25">
      <c r="B83" s="323" t="str">
        <f>'Income Statement'!B83</f>
        <v>[Insert New Expense Here]</v>
      </c>
      <c r="C83" s="273"/>
      <c r="D83" s="273"/>
      <c r="E83" s="273"/>
      <c r="F83" s="273"/>
      <c r="G83" s="273"/>
      <c r="H83" s="273"/>
      <c r="I83" s="273"/>
      <c r="J83" s="273"/>
      <c r="K83" s="273"/>
      <c r="L83" s="273"/>
      <c r="M83" s="273"/>
      <c r="N83" s="273"/>
      <c r="P83" s="272"/>
      <c r="R83" s="319">
        <f t="shared" si="7"/>
        <v>0</v>
      </c>
    </row>
    <row r="84" spans="2:18" x14ac:dyDescent="0.25">
      <c r="B84" s="323" t="str">
        <f>'Income Statement'!B84</f>
        <v>[Insert New Expense Here]</v>
      </c>
      <c r="C84" s="273"/>
      <c r="D84" s="273"/>
      <c r="E84" s="273"/>
      <c r="F84" s="273"/>
      <c r="G84" s="273"/>
      <c r="H84" s="273"/>
      <c r="I84" s="273"/>
      <c r="J84" s="273"/>
      <c r="K84" s="273"/>
      <c r="L84" s="273"/>
      <c r="M84" s="273"/>
      <c r="N84" s="273"/>
      <c r="P84" s="272"/>
      <c r="R84" s="319">
        <f t="shared" si="7"/>
        <v>0</v>
      </c>
    </row>
    <row r="85" spans="2:18" x14ac:dyDescent="0.25">
      <c r="B85" s="323" t="str">
        <f>'Income Statement'!B85</f>
        <v>[Insert New Expense Here]</v>
      </c>
      <c r="C85" s="273"/>
      <c r="D85" s="273"/>
      <c r="E85" s="273"/>
      <c r="F85" s="273"/>
      <c r="G85" s="273"/>
      <c r="H85" s="273"/>
      <c r="I85" s="273"/>
      <c r="J85" s="273"/>
      <c r="K85" s="273"/>
      <c r="L85" s="273"/>
      <c r="M85" s="273"/>
      <c r="N85" s="273"/>
      <c r="P85" s="272"/>
      <c r="R85" s="319">
        <f t="shared" si="7"/>
        <v>0</v>
      </c>
    </row>
    <row r="86" spans="2:18" s="294" customFormat="1" ht="15.75" thickBot="1" x14ac:dyDescent="0.3">
      <c r="B86" s="304" t="str">
        <f>'Income Statement'!B86</f>
        <v>Net Income/(Loss) - Book</v>
      </c>
      <c r="C86" s="304">
        <f t="shared" ref="C86:N86" si="8">C13-C24-C32</f>
        <v>0</v>
      </c>
      <c r="D86" s="304">
        <f t="shared" si="8"/>
        <v>0</v>
      </c>
      <c r="E86" s="304">
        <f t="shared" si="8"/>
        <v>0</v>
      </c>
      <c r="F86" s="304">
        <f t="shared" si="8"/>
        <v>0</v>
      </c>
      <c r="G86" s="304">
        <f t="shared" si="8"/>
        <v>0</v>
      </c>
      <c r="H86" s="304">
        <f t="shared" si="8"/>
        <v>0</v>
      </c>
      <c r="I86" s="304">
        <f t="shared" si="8"/>
        <v>0</v>
      </c>
      <c r="J86" s="304">
        <f t="shared" si="8"/>
        <v>0</v>
      </c>
      <c r="K86" s="304">
        <f t="shared" si="8"/>
        <v>0</v>
      </c>
      <c r="L86" s="304">
        <f t="shared" si="8"/>
        <v>0</v>
      </c>
      <c r="M86" s="304">
        <f t="shared" si="8"/>
        <v>0</v>
      </c>
      <c r="N86" s="304">
        <f t="shared" si="8"/>
        <v>0</v>
      </c>
      <c r="P86" s="304">
        <f>P13-P24-P32</f>
        <v>0</v>
      </c>
      <c r="R86" s="304">
        <f>R13-R24-R32</f>
        <v>0</v>
      </c>
    </row>
    <row r="87" spans="2:18" ht="15.75" thickTop="1" x14ac:dyDescent="0.25">
      <c r="B87" s="274"/>
      <c r="C87" s="274"/>
      <c r="D87" s="274"/>
      <c r="E87" s="274"/>
      <c r="F87" s="274"/>
      <c r="G87" s="274"/>
      <c r="H87" s="274"/>
      <c r="I87" s="274"/>
      <c r="J87" s="274"/>
      <c r="K87" s="274"/>
      <c r="L87" s="274"/>
      <c r="M87" s="274"/>
      <c r="N87" s="274"/>
      <c r="P87" s="274"/>
      <c r="R87" s="274"/>
    </row>
    <row r="88" spans="2:18" s="294" customFormat="1" x14ac:dyDescent="0.25">
      <c r="B88" s="305" t="str">
        <f>'Income Statement'!B128</f>
        <v>NON-INCOME DEPOSITS:</v>
      </c>
      <c r="C88" s="306">
        <f t="shared" ref="C88:N88" si="9">SUM(C89:C101)</f>
        <v>0</v>
      </c>
      <c r="D88" s="306">
        <f t="shared" si="9"/>
        <v>0</v>
      </c>
      <c r="E88" s="306">
        <f t="shared" si="9"/>
        <v>0</v>
      </c>
      <c r="F88" s="306">
        <f t="shared" si="9"/>
        <v>0</v>
      </c>
      <c r="G88" s="306">
        <f t="shared" si="9"/>
        <v>0</v>
      </c>
      <c r="H88" s="306">
        <f t="shared" si="9"/>
        <v>0</v>
      </c>
      <c r="I88" s="306">
        <f t="shared" si="9"/>
        <v>0</v>
      </c>
      <c r="J88" s="306">
        <f t="shared" si="9"/>
        <v>0</v>
      </c>
      <c r="K88" s="306">
        <f t="shared" si="9"/>
        <v>0</v>
      </c>
      <c r="L88" s="306">
        <f t="shared" si="9"/>
        <v>0</v>
      </c>
      <c r="M88" s="306">
        <f t="shared" si="9"/>
        <v>0</v>
      </c>
      <c r="N88" s="306">
        <f t="shared" si="9"/>
        <v>0</v>
      </c>
      <c r="P88" s="301">
        <f>SUM(P89:P101)</f>
        <v>0</v>
      </c>
      <c r="R88" s="306">
        <f>SUM(R89:R101)</f>
        <v>0</v>
      </c>
    </row>
    <row r="89" spans="2:18" x14ac:dyDescent="0.25">
      <c r="B89" s="324" t="str">
        <f>'Income Statement'!B129</f>
        <v>Transfers/Payments from [Bank Name, Acct Type, Last 4 Digits of Acct #]</v>
      </c>
      <c r="C89" s="276"/>
      <c r="D89" s="276"/>
      <c r="E89" s="276"/>
      <c r="F89" s="276"/>
      <c r="G89" s="276"/>
      <c r="H89" s="276"/>
      <c r="I89" s="276"/>
      <c r="J89" s="276"/>
      <c r="K89" s="276"/>
      <c r="L89" s="276"/>
      <c r="M89" s="276"/>
      <c r="N89" s="276"/>
      <c r="P89" s="272"/>
      <c r="R89" s="320">
        <f>SUM(C89:P89)</f>
        <v>0</v>
      </c>
    </row>
    <row r="90" spans="2:18" x14ac:dyDescent="0.25">
      <c r="B90" s="324" t="str">
        <f>'Income Statement'!B130</f>
        <v>Transfers/Payments from [Bank Name, Acct Type, Last 4 Digits of Acct #]</v>
      </c>
      <c r="C90" s="276"/>
      <c r="D90" s="276"/>
      <c r="E90" s="276"/>
      <c r="F90" s="276"/>
      <c r="G90" s="276"/>
      <c r="H90" s="276"/>
      <c r="I90" s="276"/>
      <c r="J90" s="276"/>
      <c r="K90" s="276"/>
      <c r="L90" s="276"/>
      <c r="M90" s="276"/>
      <c r="N90" s="276"/>
      <c r="P90" s="272"/>
      <c r="R90" s="320">
        <f t="shared" ref="R90:R98" si="10">SUM(C90:P90)</f>
        <v>0</v>
      </c>
    </row>
    <row r="91" spans="2:18" x14ac:dyDescent="0.25">
      <c r="B91" s="324" t="str">
        <f>'Income Statement'!B131</f>
        <v>Transfers/Payments from [Bank Name, Acct Type, Last 4 Digits of Acct #]</v>
      </c>
      <c r="C91" s="276"/>
      <c r="D91" s="276"/>
      <c r="E91" s="276"/>
      <c r="F91" s="276"/>
      <c r="G91" s="276"/>
      <c r="H91" s="276"/>
      <c r="I91" s="276"/>
      <c r="J91" s="276"/>
      <c r="K91" s="276"/>
      <c r="L91" s="276"/>
      <c r="M91" s="276"/>
      <c r="N91" s="276"/>
      <c r="P91" s="272"/>
      <c r="R91" s="320">
        <f t="shared" si="10"/>
        <v>0</v>
      </c>
    </row>
    <row r="92" spans="2:18" x14ac:dyDescent="0.25">
      <c r="B92" s="324" t="str">
        <f>'Income Statement'!B132</f>
        <v>Fixed Asset Sales Proceeds (List out below)</v>
      </c>
      <c r="C92" s="276"/>
      <c r="D92" s="276"/>
      <c r="E92" s="276"/>
      <c r="F92" s="276"/>
      <c r="G92" s="276"/>
      <c r="H92" s="276"/>
      <c r="I92" s="276"/>
      <c r="J92" s="276"/>
      <c r="K92" s="276"/>
      <c r="L92" s="276"/>
      <c r="M92" s="276"/>
      <c r="N92" s="276"/>
      <c r="P92" s="272"/>
      <c r="R92" s="320">
        <f t="shared" si="10"/>
        <v>0</v>
      </c>
    </row>
    <row r="93" spans="2:18" x14ac:dyDescent="0.25">
      <c r="B93" s="324" t="str">
        <f>'Income Statement'!B133</f>
        <v>[Loan Provider, Acct Type, Last 4 Digits of Acct #] Proceeds</v>
      </c>
      <c r="C93" s="276"/>
      <c r="D93" s="276"/>
      <c r="E93" s="276"/>
      <c r="F93" s="276"/>
      <c r="G93" s="276"/>
      <c r="H93" s="276"/>
      <c r="I93" s="276"/>
      <c r="J93" s="276"/>
      <c r="K93" s="276"/>
      <c r="L93" s="276"/>
      <c r="M93" s="276"/>
      <c r="N93" s="276"/>
      <c r="P93" s="272"/>
      <c r="R93" s="320">
        <f t="shared" si="10"/>
        <v>0</v>
      </c>
    </row>
    <row r="94" spans="2:18" x14ac:dyDescent="0.25">
      <c r="B94" s="324" t="str">
        <f>'Income Statement'!B134</f>
        <v>[Loan Provider, Acct Type, Last 4 Digits of Acct #] Proceeds</v>
      </c>
      <c r="C94" s="276"/>
      <c r="D94" s="276"/>
      <c r="E94" s="276"/>
      <c r="F94" s="276"/>
      <c r="G94" s="276"/>
      <c r="H94" s="276"/>
      <c r="I94" s="276"/>
      <c r="J94" s="276"/>
      <c r="K94" s="276"/>
      <c r="L94" s="276"/>
      <c r="M94" s="276"/>
      <c r="N94" s="276"/>
      <c r="P94" s="272"/>
      <c r="R94" s="320">
        <f t="shared" si="10"/>
        <v>0</v>
      </c>
    </row>
    <row r="95" spans="2:18" x14ac:dyDescent="0.25">
      <c r="B95" s="324" t="str">
        <f>'Income Statement'!B135</f>
        <v>[Loan Provider, Acct Type, Last 4 Digits of Acct #] Proceeds</v>
      </c>
      <c r="C95" s="276"/>
      <c r="D95" s="276"/>
      <c r="E95" s="276"/>
      <c r="F95" s="276"/>
      <c r="G95" s="276"/>
      <c r="H95" s="276"/>
      <c r="I95" s="276"/>
      <c r="J95" s="276"/>
      <c r="K95" s="276"/>
      <c r="L95" s="276"/>
      <c r="M95" s="276"/>
      <c r="N95" s="276"/>
      <c r="P95" s="272"/>
      <c r="R95" s="320">
        <f t="shared" si="10"/>
        <v>0</v>
      </c>
    </row>
    <row r="96" spans="2:18" x14ac:dyDescent="0.25">
      <c r="B96" s="324" t="str">
        <f>'Income Statement'!B136</f>
        <v>Loans from Member</v>
      </c>
      <c r="C96" s="276"/>
      <c r="D96" s="276"/>
      <c r="E96" s="276"/>
      <c r="F96" s="276"/>
      <c r="G96" s="276"/>
      <c r="H96" s="276"/>
      <c r="I96" s="276"/>
      <c r="J96" s="276"/>
      <c r="K96" s="276"/>
      <c r="L96" s="276"/>
      <c r="M96" s="276"/>
      <c r="N96" s="276"/>
      <c r="P96" s="272"/>
      <c r="R96" s="320">
        <f t="shared" si="10"/>
        <v>0</v>
      </c>
    </row>
    <row r="97" spans="2:18" x14ac:dyDescent="0.25">
      <c r="B97" s="324" t="str">
        <f>'Income Statement'!B137</f>
        <v>Loans to Member Repayments</v>
      </c>
      <c r="C97" s="276"/>
      <c r="D97" s="276"/>
      <c r="E97" s="276"/>
      <c r="F97" s="276"/>
      <c r="G97" s="276"/>
      <c r="H97" s="276"/>
      <c r="I97" s="276"/>
      <c r="J97" s="276"/>
      <c r="K97" s="276"/>
      <c r="L97" s="276"/>
      <c r="M97" s="276"/>
      <c r="N97" s="276"/>
      <c r="P97" s="272"/>
      <c r="R97" s="320">
        <f t="shared" si="10"/>
        <v>0</v>
      </c>
    </row>
    <row r="98" spans="2:18" x14ac:dyDescent="0.25">
      <c r="B98" s="324" t="str">
        <f>'Income Statement'!B138</f>
        <v>Member Investments</v>
      </c>
      <c r="C98" s="276"/>
      <c r="D98" s="276"/>
      <c r="E98" s="276"/>
      <c r="F98" s="276"/>
      <c r="G98" s="276"/>
      <c r="H98" s="276"/>
      <c r="I98" s="276"/>
      <c r="J98" s="276"/>
      <c r="K98" s="276"/>
      <c r="L98" s="276"/>
      <c r="M98" s="276"/>
      <c r="N98" s="276"/>
      <c r="P98" s="272"/>
      <c r="R98" s="320">
        <f t="shared" si="10"/>
        <v>0</v>
      </c>
    </row>
    <row r="99" spans="2:18" x14ac:dyDescent="0.25">
      <c r="B99" s="324" t="str">
        <f>'Income Statement'!B139</f>
        <v>Deposits from Cash on Hand</v>
      </c>
      <c r="C99" s="276"/>
      <c r="D99" s="276"/>
      <c r="E99" s="276"/>
      <c r="F99" s="276"/>
      <c r="G99" s="276"/>
      <c r="H99" s="276"/>
      <c r="I99" s="276"/>
      <c r="J99" s="276"/>
      <c r="K99" s="276"/>
      <c r="L99" s="276"/>
      <c r="M99" s="276"/>
      <c r="N99" s="276"/>
      <c r="P99" s="272"/>
      <c r="R99" s="320">
        <f t="shared" ref="R99:R102" si="11">SUM(C99:P99)</f>
        <v>0</v>
      </c>
    </row>
    <row r="100" spans="2:18" x14ac:dyDescent="0.25">
      <c r="B100" s="324" t="str">
        <f>'Income Statement'!B140</f>
        <v>[Insert New Non-Income Deposits Here]</v>
      </c>
      <c r="C100" s="276"/>
      <c r="D100" s="276"/>
      <c r="E100" s="276"/>
      <c r="F100" s="276"/>
      <c r="G100" s="276"/>
      <c r="H100" s="276"/>
      <c r="I100" s="276"/>
      <c r="J100" s="276"/>
      <c r="K100" s="276"/>
      <c r="L100" s="276"/>
      <c r="M100" s="276"/>
      <c r="N100" s="276"/>
      <c r="P100" s="272"/>
      <c r="R100" s="320">
        <f t="shared" si="11"/>
        <v>0</v>
      </c>
    </row>
    <row r="101" spans="2:18" x14ac:dyDescent="0.25">
      <c r="B101" s="324" t="str">
        <f>'Income Statement'!B141</f>
        <v>[Insert New Non-Income Deposits Here]</v>
      </c>
      <c r="C101" s="276"/>
      <c r="D101" s="276"/>
      <c r="E101" s="276"/>
      <c r="F101" s="276"/>
      <c r="G101" s="276"/>
      <c r="H101" s="276"/>
      <c r="I101" s="276"/>
      <c r="J101" s="276"/>
      <c r="K101" s="276"/>
      <c r="L101" s="276"/>
      <c r="M101" s="276"/>
      <c r="N101" s="276"/>
      <c r="P101" s="272"/>
      <c r="R101" s="320">
        <f t="shared" si="11"/>
        <v>0</v>
      </c>
    </row>
    <row r="102" spans="2:18" x14ac:dyDescent="0.25">
      <c r="B102" s="324" t="str">
        <f>'Income Statement'!B142</f>
        <v>[Insert New Non-Income Deposits Here]</v>
      </c>
      <c r="C102" s="276"/>
      <c r="D102" s="276"/>
      <c r="E102" s="276"/>
      <c r="F102" s="276"/>
      <c r="G102" s="276"/>
      <c r="H102" s="276"/>
      <c r="I102" s="276"/>
      <c r="J102" s="276"/>
      <c r="K102" s="276"/>
      <c r="L102" s="276"/>
      <c r="M102" s="276"/>
      <c r="N102" s="276"/>
      <c r="P102" s="272"/>
      <c r="R102" s="320">
        <f t="shared" si="11"/>
        <v>0</v>
      </c>
    </row>
    <row r="103" spans="2:18" x14ac:dyDescent="0.25">
      <c r="D103" s="274"/>
      <c r="E103" s="274"/>
      <c r="F103" s="274"/>
      <c r="G103" s="274"/>
      <c r="H103" s="274"/>
      <c r="I103" s="274"/>
      <c r="J103" s="274"/>
      <c r="K103" s="274"/>
      <c r="L103" s="274"/>
      <c r="M103" s="274"/>
      <c r="N103" s="274"/>
      <c r="P103" s="274"/>
      <c r="R103" s="274"/>
    </row>
    <row r="104" spans="2:18" s="294" customFormat="1" x14ac:dyDescent="0.25">
      <c r="B104" s="307" t="str">
        <f>'Income Statement'!B144</f>
        <v>NON-EXPENSE WITHDRAWALS:</v>
      </c>
      <c r="C104" s="308">
        <f t="shared" ref="C104:N104" si="12">SUM(C105:C121)</f>
        <v>0</v>
      </c>
      <c r="D104" s="308">
        <f t="shared" si="12"/>
        <v>0</v>
      </c>
      <c r="E104" s="308">
        <f t="shared" si="12"/>
        <v>0</v>
      </c>
      <c r="F104" s="308">
        <f t="shared" si="12"/>
        <v>0</v>
      </c>
      <c r="G104" s="308">
        <f t="shared" si="12"/>
        <v>0</v>
      </c>
      <c r="H104" s="308">
        <f t="shared" si="12"/>
        <v>0</v>
      </c>
      <c r="I104" s="308">
        <f t="shared" si="12"/>
        <v>0</v>
      </c>
      <c r="J104" s="308">
        <f t="shared" si="12"/>
        <v>0</v>
      </c>
      <c r="K104" s="308">
        <f t="shared" si="12"/>
        <v>0</v>
      </c>
      <c r="L104" s="308">
        <f t="shared" si="12"/>
        <v>0</v>
      </c>
      <c r="M104" s="308">
        <f t="shared" si="12"/>
        <v>0</v>
      </c>
      <c r="N104" s="308">
        <f t="shared" si="12"/>
        <v>0</v>
      </c>
      <c r="P104" s="301">
        <f>SUM(P105:P121)</f>
        <v>0</v>
      </c>
      <c r="R104" s="308">
        <f>SUM(R105:R121)</f>
        <v>0</v>
      </c>
    </row>
    <row r="105" spans="2:18" x14ac:dyDescent="0.25">
      <c r="B105" s="325" t="str">
        <f>'Income Statement'!B145</f>
        <v>Transfers to [Bank Name, Acct Type, Last 4 Digits of Acct #]</v>
      </c>
      <c r="C105" s="278"/>
      <c r="D105" s="278"/>
      <c r="E105" s="278"/>
      <c r="F105" s="278"/>
      <c r="G105" s="278"/>
      <c r="H105" s="278"/>
      <c r="I105" s="278"/>
      <c r="J105" s="278"/>
      <c r="K105" s="278"/>
      <c r="L105" s="278"/>
      <c r="M105" s="278"/>
      <c r="N105" s="278"/>
      <c r="P105" s="272"/>
      <c r="R105" s="321">
        <f>SUM(C105:P105)</f>
        <v>0</v>
      </c>
    </row>
    <row r="106" spans="2:18" x14ac:dyDescent="0.25">
      <c r="B106" s="325" t="str">
        <f>'Income Statement'!B146</f>
        <v>Transfers to [Bank Name, Acct Type, Last 4 Digits of Acct #]</v>
      </c>
      <c r="C106" s="278"/>
      <c r="D106" s="278"/>
      <c r="E106" s="278"/>
      <c r="F106" s="278"/>
      <c r="G106" s="278"/>
      <c r="H106" s="278"/>
      <c r="I106" s="278"/>
      <c r="J106" s="278"/>
      <c r="K106" s="278"/>
      <c r="L106" s="278"/>
      <c r="M106" s="278"/>
      <c r="N106" s="278"/>
      <c r="P106" s="272"/>
      <c r="R106" s="321">
        <f t="shared" ref="R106:R117" si="13">SUM(C106:P106)</f>
        <v>0</v>
      </c>
    </row>
    <row r="107" spans="2:18" x14ac:dyDescent="0.25">
      <c r="B107" s="325" t="str">
        <f>'Income Statement'!B147</f>
        <v>Transfers to [Bank Name, Acct Type, Last 4 Digits of Acct #]</v>
      </c>
      <c r="C107" s="278"/>
      <c r="D107" s="278"/>
      <c r="E107" s="278"/>
      <c r="F107" s="278"/>
      <c r="G107" s="278"/>
      <c r="H107" s="278"/>
      <c r="I107" s="278"/>
      <c r="J107" s="278"/>
      <c r="K107" s="278"/>
      <c r="L107" s="278"/>
      <c r="M107" s="278"/>
      <c r="N107" s="278"/>
      <c r="P107" s="272"/>
      <c r="R107" s="321">
        <f t="shared" si="13"/>
        <v>0</v>
      </c>
    </row>
    <row r="108" spans="2:18" x14ac:dyDescent="0.25">
      <c r="B108" s="325" t="str">
        <f>'Income Statement'!B148</f>
        <v>Fixed Asset Purchases (List out below)</v>
      </c>
      <c r="C108" s="278"/>
      <c r="D108" s="278"/>
      <c r="E108" s="278"/>
      <c r="F108" s="278"/>
      <c r="G108" s="278"/>
      <c r="H108" s="278"/>
      <c r="I108" s="278"/>
      <c r="J108" s="278"/>
      <c r="K108" s="278"/>
      <c r="L108" s="278"/>
      <c r="M108" s="278"/>
      <c r="N108" s="278"/>
      <c r="P108" s="272"/>
      <c r="R108" s="321">
        <f t="shared" si="13"/>
        <v>0</v>
      </c>
    </row>
    <row r="109" spans="2:18" x14ac:dyDescent="0.25">
      <c r="B109" s="325" t="str">
        <f>'Income Statement'!B149</f>
        <v>[Credit Card Name, Acct Type, Last 4 Digits of Acct #] Payments</v>
      </c>
      <c r="C109" s="277"/>
      <c r="D109" s="277"/>
      <c r="E109" s="277"/>
      <c r="F109" s="277"/>
      <c r="G109" s="277"/>
      <c r="H109" s="277"/>
      <c r="I109" s="277"/>
      <c r="J109" s="277"/>
      <c r="K109" s="277"/>
      <c r="L109" s="277"/>
      <c r="M109" s="277"/>
      <c r="N109" s="277"/>
      <c r="P109" s="272"/>
      <c r="R109" s="321">
        <f t="shared" si="13"/>
        <v>0</v>
      </c>
    </row>
    <row r="110" spans="2:18" x14ac:dyDescent="0.25">
      <c r="B110" s="325" t="str">
        <f>'Income Statement'!B150</f>
        <v>[Credit Card Name, Acct Type, Last 4 Digits of Acct #] Payments</v>
      </c>
      <c r="C110" s="278"/>
      <c r="D110" s="278"/>
      <c r="E110" s="278"/>
      <c r="F110" s="278"/>
      <c r="G110" s="278"/>
      <c r="H110" s="278"/>
      <c r="I110" s="278"/>
      <c r="J110" s="278"/>
      <c r="K110" s="278"/>
      <c r="L110" s="278"/>
      <c r="M110" s="278"/>
      <c r="N110" s="278"/>
      <c r="P110" s="272"/>
      <c r="R110" s="321">
        <f t="shared" si="13"/>
        <v>0</v>
      </c>
    </row>
    <row r="111" spans="2:18" x14ac:dyDescent="0.25">
      <c r="B111" s="325" t="str">
        <f>'Income Statement'!B151</f>
        <v>[Credit Card Name, Acct Type, Last 4 Digits of Acct #] Payments</v>
      </c>
      <c r="C111" s="278"/>
      <c r="D111" s="278"/>
      <c r="E111" s="278"/>
      <c r="F111" s="278"/>
      <c r="G111" s="278"/>
      <c r="H111" s="278"/>
      <c r="I111" s="278"/>
      <c r="J111" s="278"/>
      <c r="K111" s="278"/>
      <c r="L111" s="278"/>
      <c r="M111" s="278"/>
      <c r="N111" s="278"/>
      <c r="P111" s="272"/>
      <c r="R111" s="321">
        <f t="shared" si="13"/>
        <v>0</v>
      </c>
    </row>
    <row r="112" spans="2:18" x14ac:dyDescent="0.25">
      <c r="B112" s="325" t="str">
        <f>'Income Statement'!B152</f>
        <v>[Loan Provider, Acct Type, Last 4 Digits of Acct #] Payments</v>
      </c>
      <c r="C112" s="278"/>
      <c r="D112" s="278"/>
      <c r="E112" s="278"/>
      <c r="F112" s="278"/>
      <c r="G112" s="278"/>
      <c r="H112" s="278"/>
      <c r="I112" s="278"/>
      <c r="J112" s="278"/>
      <c r="K112" s="278"/>
      <c r="L112" s="278"/>
      <c r="M112" s="278"/>
      <c r="N112" s="278"/>
      <c r="P112" s="272"/>
      <c r="R112" s="321">
        <f t="shared" si="13"/>
        <v>0</v>
      </c>
    </row>
    <row r="113" spans="2:18" x14ac:dyDescent="0.25">
      <c r="B113" s="325" t="str">
        <f>'Income Statement'!B153</f>
        <v>[Loan Provider, Acct Type, Last 4 Digits of Acct #] Payments</v>
      </c>
      <c r="C113" s="278"/>
      <c r="D113" s="278"/>
      <c r="E113" s="278"/>
      <c r="F113" s="278"/>
      <c r="G113" s="278"/>
      <c r="H113" s="278"/>
      <c r="I113" s="278"/>
      <c r="J113" s="278"/>
      <c r="K113" s="278"/>
      <c r="L113" s="278"/>
      <c r="M113" s="278"/>
      <c r="N113" s="278"/>
      <c r="P113" s="272"/>
      <c r="R113" s="321">
        <f t="shared" si="13"/>
        <v>0</v>
      </c>
    </row>
    <row r="114" spans="2:18" x14ac:dyDescent="0.25">
      <c r="B114" s="325" t="str">
        <f>'Income Statement'!B154</f>
        <v>[Loan Provider, Acct Type, Last 4 Digits of Acct #] Payments</v>
      </c>
      <c r="C114" s="278"/>
      <c r="D114" s="278"/>
      <c r="E114" s="278"/>
      <c r="F114" s="278"/>
      <c r="G114" s="278"/>
      <c r="H114" s="278"/>
      <c r="I114" s="278"/>
      <c r="J114" s="278"/>
      <c r="K114" s="278"/>
      <c r="L114" s="278"/>
      <c r="M114" s="278"/>
      <c r="N114" s="278"/>
      <c r="P114" s="272"/>
      <c r="R114" s="321">
        <f t="shared" si="13"/>
        <v>0</v>
      </c>
    </row>
    <row r="115" spans="2:18" x14ac:dyDescent="0.25">
      <c r="B115" s="325" t="str">
        <f>'Income Statement'!B155</f>
        <v>Loans from Member Repayments</v>
      </c>
      <c r="C115" s="278"/>
      <c r="D115" s="278"/>
      <c r="E115" s="278"/>
      <c r="F115" s="278"/>
      <c r="G115" s="278"/>
      <c r="H115" s="278"/>
      <c r="I115" s="278"/>
      <c r="J115" s="278"/>
      <c r="K115" s="278"/>
      <c r="L115" s="278"/>
      <c r="M115" s="278"/>
      <c r="N115" s="278"/>
      <c r="P115" s="272"/>
      <c r="R115" s="321">
        <f t="shared" si="13"/>
        <v>0</v>
      </c>
    </row>
    <row r="116" spans="2:18" x14ac:dyDescent="0.25">
      <c r="B116" s="325" t="str">
        <f>'Income Statement'!B156</f>
        <v>Loans to Member</v>
      </c>
      <c r="C116" s="278"/>
      <c r="D116" s="278"/>
      <c r="E116" s="278"/>
      <c r="F116" s="278"/>
      <c r="G116" s="278"/>
      <c r="H116" s="278"/>
      <c r="I116" s="278"/>
      <c r="J116" s="278"/>
      <c r="K116" s="278"/>
      <c r="L116" s="278"/>
      <c r="M116" s="278"/>
      <c r="N116" s="278"/>
      <c r="P116" s="272"/>
      <c r="R116" s="321">
        <f t="shared" si="13"/>
        <v>0</v>
      </c>
    </row>
    <row r="117" spans="2:18" x14ac:dyDescent="0.25">
      <c r="B117" s="325" t="str">
        <f>'Income Statement'!B157</f>
        <v>Member Draws</v>
      </c>
      <c r="C117" s="278"/>
      <c r="D117" s="278"/>
      <c r="E117" s="278"/>
      <c r="F117" s="278"/>
      <c r="G117" s="278"/>
      <c r="H117" s="278"/>
      <c r="I117" s="278"/>
      <c r="J117" s="278"/>
      <c r="K117" s="278"/>
      <c r="L117" s="278"/>
      <c r="M117" s="278"/>
      <c r="N117" s="278"/>
      <c r="P117" s="272"/>
      <c r="R117" s="321">
        <f t="shared" si="13"/>
        <v>0</v>
      </c>
    </row>
    <row r="118" spans="2:18" x14ac:dyDescent="0.25">
      <c r="B118" s="325" t="str">
        <f>'Income Statement'!B158</f>
        <v>Withdrawals to Cash on Hand</v>
      </c>
      <c r="C118" s="278"/>
      <c r="D118" s="278"/>
      <c r="E118" s="278"/>
      <c r="F118" s="278"/>
      <c r="G118" s="278"/>
      <c r="H118" s="278"/>
      <c r="I118" s="278"/>
      <c r="J118" s="278"/>
      <c r="K118" s="278"/>
      <c r="L118" s="278"/>
      <c r="M118" s="278"/>
      <c r="N118" s="278"/>
      <c r="P118" s="272"/>
      <c r="R118" s="321">
        <f t="shared" ref="R118:R121" si="14">SUM(C118:P118)</f>
        <v>0</v>
      </c>
    </row>
    <row r="119" spans="2:18" x14ac:dyDescent="0.25">
      <c r="B119" s="325" t="str">
        <f>'Income Statement'!B159</f>
        <v>[Insert New Non-Expense Withdrawals Here]</v>
      </c>
      <c r="C119" s="278"/>
      <c r="D119" s="278"/>
      <c r="E119" s="278"/>
      <c r="F119" s="278"/>
      <c r="G119" s="278"/>
      <c r="H119" s="278"/>
      <c r="I119" s="278"/>
      <c r="J119" s="278"/>
      <c r="K119" s="278"/>
      <c r="L119" s="278"/>
      <c r="M119" s="278"/>
      <c r="N119" s="278"/>
      <c r="P119" s="272"/>
      <c r="R119" s="321">
        <f t="shared" si="14"/>
        <v>0</v>
      </c>
    </row>
    <row r="120" spans="2:18" x14ac:dyDescent="0.25">
      <c r="B120" s="325" t="str">
        <f>'Income Statement'!B160</f>
        <v>[Insert New Non-Expense Withdrawals Here]</v>
      </c>
      <c r="C120" s="278"/>
      <c r="D120" s="278"/>
      <c r="E120" s="278"/>
      <c r="F120" s="278"/>
      <c r="G120" s="278"/>
      <c r="H120" s="278"/>
      <c r="I120" s="278"/>
      <c r="J120" s="278"/>
      <c r="K120" s="278"/>
      <c r="L120" s="278"/>
      <c r="M120" s="278"/>
      <c r="N120" s="278"/>
      <c r="P120" s="272"/>
      <c r="R120" s="321">
        <f t="shared" si="14"/>
        <v>0</v>
      </c>
    </row>
    <row r="121" spans="2:18" x14ac:dyDescent="0.25">
      <c r="B121" s="325" t="str">
        <f>'Income Statement'!B161</f>
        <v>[Insert New Non-Expense Withdrawals Here]</v>
      </c>
      <c r="C121" s="278"/>
      <c r="D121" s="278"/>
      <c r="E121" s="278"/>
      <c r="F121" s="278"/>
      <c r="G121" s="278"/>
      <c r="H121" s="278"/>
      <c r="I121" s="278"/>
      <c r="J121" s="278"/>
      <c r="K121" s="278"/>
      <c r="L121" s="278"/>
      <c r="M121" s="278"/>
      <c r="N121" s="278"/>
      <c r="P121" s="272"/>
      <c r="R121" s="321">
        <f t="shared" si="14"/>
        <v>0</v>
      </c>
    </row>
    <row r="122" spans="2:18" ht="15.75" thickBot="1" x14ac:dyDescent="0.3">
      <c r="B122" s="274"/>
      <c r="C122" s="274"/>
      <c r="D122" s="274"/>
      <c r="E122" s="274"/>
      <c r="F122" s="274"/>
      <c r="G122" s="274"/>
      <c r="H122" s="274"/>
      <c r="I122" s="274"/>
      <c r="J122" s="274"/>
      <c r="K122" s="274"/>
      <c r="L122" s="274"/>
      <c r="M122" s="274"/>
      <c r="N122" s="274"/>
      <c r="P122" s="274"/>
      <c r="R122" s="274"/>
    </row>
    <row r="123" spans="2:18" s="294" customFormat="1" ht="15.75" thickBot="1" x14ac:dyDescent="0.3">
      <c r="B123" s="297" t="s">
        <v>189</v>
      </c>
      <c r="C123" s="309">
        <f>+C11-C13+C24+C32-C88+C104</f>
        <v>0</v>
      </c>
      <c r="D123" s="309">
        <f t="shared" ref="D123:N123" si="15">+D11-D13+D24+D32-D88+D104</f>
        <v>0</v>
      </c>
      <c r="E123" s="309">
        <f t="shared" si="15"/>
        <v>0</v>
      </c>
      <c r="F123" s="309">
        <f t="shared" si="15"/>
        <v>0</v>
      </c>
      <c r="G123" s="309">
        <f t="shared" si="15"/>
        <v>0</v>
      </c>
      <c r="H123" s="309">
        <f t="shared" si="15"/>
        <v>0</v>
      </c>
      <c r="I123" s="309">
        <f t="shared" si="15"/>
        <v>0</v>
      </c>
      <c r="J123" s="309">
        <f t="shared" si="15"/>
        <v>0</v>
      </c>
      <c r="K123" s="309">
        <f t="shared" si="15"/>
        <v>0</v>
      </c>
      <c r="L123" s="309">
        <f t="shared" si="15"/>
        <v>0</v>
      </c>
      <c r="M123" s="309">
        <f t="shared" si="15"/>
        <v>0</v>
      </c>
      <c r="N123" s="309">
        <f t="shared" si="15"/>
        <v>0</v>
      </c>
      <c r="P123" s="310">
        <f>+P13-P24-P32+P88-P104</f>
        <v>0</v>
      </c>
      <c r="R123" s="311"/>
    </row>
    <row r="124" spans="2:18" ht="15.75" thickBot="1" x14ac:dyDescent="0.3">
      <c r="B124" s="267" t="s">
        <v>270</v>
      </c>
      <c r="C124" s="281"/>
      <c r="D124" s="281"/>
      <c r="E124" s="281"/>
      <c r="F124" s="281"/>
      <c r="G124" s="281"/>
      <c r="H124" s="281"/>
      <c r="I124" s="281"/>
      <c r="J124" s="281"/>
      <c r="K124" s="281"/>
      <c r="L124" s="281"/>
      <c r="M124" s="281"/>
      <c r="N124" s="281"/>
      <c r="P124" s="280"/>
      <c r="R124" s="282"/>
    </row>
    <row r="125" spans="2:18" ht="15.75" thickBot="1" x14ac:dyDescent="0.3">
      <c r="B125" s="267" t="s">
        <v>212</v>
      </c>
      <c r="C125" s="283"/>
      <c r="D125" s="283"/>
      <c r="E125" s="283"/>
      <c r="F125" s="283"/>
      <c r="G125" s="283"/>
      <c r="H125" s="283"/>
      <c r="I125" s="283"/>
      <c r="J125" s="283"/>
      <c r="K125" s="283"/>
      <c r="L125" s="283"/>
      <c r="M125" s="283"/>
      <c r="N125" s="283"/>
      <c r="P125" s="280"/>
      <c r="R125" s="282"/>
    </row>
    <row r="126" spans="2:18" s="314" customFormat="1" x14ac:dyDescent="0.25">
      <c r="B126" s="312" t="s">
        <v>190</v>
      </c>
      <c r="C126" s="317">
        <f>C123-C124</f>
        <v>0</v>
      </c>
      <c r="D126" s="317">
        <f t="shared" ref="D126:N126" si="16">D123-D124</f>
        <v>0</v>
      </c>
      <c r="E126" s="317">
        <f t="shared" si="16"/>
        <v>0</v>
      </c>
      <c r="F126" s="317">
        <f t="shared" si="16"/>
        <v>0</v>
      </c>
      <c r="G126" s="317">
        <f t="shared" si="16"/>
        <v>0</v>
      </c>
      <c r="H126" s="317">
        <f t="shared" si="16"/>
        <v>0</v>
      </c>
      <c r="I126" s="317">
        <f t="shared" si="16"/>
        <v>0</v>
      </c>
      <c r="J126" s="317">
        <f t="shared" si="16"/>
        <v>0</v>
      </c>
      <c r="K126" s="317">
        <f t="shared" si="16"/>
        <v>0</v>
      </c>
      <c r="L126" s="317">
        <f t="shared" si="16"/>
        <v>0</v>
      </c>
      <c r="M126" s="317">
        <f t="shared" si="16"/>
        <v>0</v>
      </c>
      <c r="N126" s="317">
        <f t="shared" si="16"/>
        <v>0</v>
      </c>
      <c r="P126" s="316"/>
      <c r="R126" s="316"/>
    </row>
    <row r="127" spans="2:18" s="285" customFormat="1" x14ac:dyDescent="0.25">
      <c r="B127" s="284" t="s">
        <v>335</v>
      </c>
      <c r="C127" s="284"/>
      <c r="D127" s="284"/>
      <c r="E127" s="284"/>
      <c r="F127" s="284"/>
      <c r="G127" s="284"/>
      <c r="H127" s="284"/>
      <c r="I127" s="284"/>
      <c r="J127" s="284"/>
      <c r="K127" s="284"/>
      <c r="L127" s="284"/>
      <c r="M127" s="284"/>
      <c r="N127" s="284"/>
      <c r="P127" s="284"/>
      <c r="R127" s="284"/>
    </row>
    <row r="128" spans="2:18" x14ac:dyDescent="0.25">
      <c r="C128" s="290"/>
      <c r="D128" s="290"/>
      <c r="E128" s="290"/>
      <c r="F128" s="290"/>
      <c r="G128" s="290"/>
      <c r="H128" s="290"/>
      <c r="I128" s="290"/>
      <c r="J128" s="290"/>
      <c r="K128" s="290"/>
      <c r="L128" s="290"/>
      <c r="M128" s="290"/>
      <c r="N128" s="290"/>
      <c r="P128" s="290"/>
      <c r="R128" s="290"/>
    </row>
    <row r="129" spans="2:14" x14ac:dyDescent="0.25">
      <c r="C129" s="412" t="s">
        <v>191</v>
      </c>
      <c r="D129" s="412"/>
      <c r="E129" s="412"/>
      <c r="F129" s="412"/>
      <c r="G129" s="412"/>
      <c r="J129" s="412" t="s">
        <v>192</v>
      </c>
      <c r="K129" s="412"/>
      <c r="L129" s="412"/>
      <c r="M129" s="412"/>
      <c r="N129" s="412"/>
    </row>
    <row r="130" spans="2:14" ht="14.45" customHeight="1" x14ac:dyDescent="0.25">
      <c r="C130" s="403" t="s">
        <v>193</v>
      </c>
      <c r="D130" s="403" t="s">
        <v>271</v>
      </c>
      <c r="E130" s="403" t="s">
        <v>277</v>
      </c>
      <c r="F130" s="403"/>
      <c r="G130" s="403"/>
      <c r="J130" s="403" t="s">
        <v>194</v>
      </c>
      <c r="K130" s="403" t="s">
        <v>195</v>
      </c>
      <c r="L130" s="403" t="s">
        <v>196</v>
      </c>
      <c r="M130" s="403"/>
      <c r="N130" s="403" t="s">
        <v>197</v>
      </c>
    </row>
    <row r="131" spans="2:14" x14ac:dyDescent="0.25">
      <c r="C131" s="404"/>
      <c r="D131" s="404"/>
      <c r="E131" s="404"/>
      <c r="F131" s="404"/>
      <c r="G131" s="404"/>
      <c r="J131" s="404"/>
      <c r="K131" s="404"/>
      <c r="L131" s="404"/>
      <c r="M131" s="404"/>
      <c r="N131" s="404"/>
    </row>
    <row r="132" spans="2:14" x14ac:dyDescent="0.25">
      <c r="B132" s="286" t="s">
        <v>198</v>
      </c>
      <c r="C132" s="287"/>
      <c r="D132" s="288"/>
      <c r="E132" s="400"/>
      <c r="F132" s="401"/>
      <c r="G132" s="402"/>
      <c r="I132" s="286" t="s">
        <v>198</v>
      </c>
      <c r="J132" s="287"/>
      <c r="K132" s="288"/>
      <c r="L132" s="411"/>
      <c r="M132" s="411"/>
      <c r="N132" s="289">
        <f>+K132</f>
        <v>0</v>
      </c>
    </row>
    <row r="133" spans="2:14" x14ac:dyDescent="0.25">
      <c r="B133" s="286" t="s">
        <v>199</v>
      </c>
      <c r="C133" s="287"/>
      <c r="D133" s="288"/>
      <c r="E133" s="400"/>
      <c r="F133" s="401"/>
      <c r="G133" s="402"/>
      <c r="I133" s="286" t="s">
        <v>199</v>
      </c>
      <c r="J133" s="287"/>
      <c r="K133" s="288"/>
      <c r="L133" s="411"/>
      <c r="M133" s="411"/>
      <c r="N133" s="289">
        <f>+N132+K133</f>
        <v>0</v>
      </c>
    </row>
    <row r="134" spans="2:14" x14ac:dyDescent="0.25">
      <c r="B134" s="286" t="s">
        <v>200</v>
      </c>
      <c r="C134" s="287"/>
      <c r="D134" s="288"/>
      <c r="E134" s="400"/>
      <c r="F134" s="401"/>
      <c r="G134" s="402"/>
      <c r="I134" s="286" t="s">
        <v>200</v>
      </c>
      <c r="J134" s="287"/>
      <c r="K134" s="288"/>
      <c r="L134" s="411"/>
      <c r="M134" s="411"/>
      <c r="N134" s="289">
        <f t="shared" ref="N134:N141" si="17">+N133+K134</f>
        <v>0</v>
      </c>
    </row>
    <row r="135" spans="2:14" x14ac:dyDescent="0.25">
      <c r="B135" s="286" t="s">
        <v>201</v>
      </c>
      <c r="C135" s="287"/>
      <c r="D135" s="288"/>
      <c r="E135" s="400"/>
      <c r="F135" s="401"/>
      <c r="G135" s="402"/>
      <c r="I135" s="286" t="s">
        <v>201</v>
      </c>
      <c r="J135" s="287"/>
      <c r="K135" s="288"/>
      <c r="L135" s="411"/>
      <c r="M135" s="411"/>
      <c r="N135" s="289">
        <f t="shared" si="17"/>
        <v>0</v>
      </c>
    </row>
    <row r="136" spans="2:14" x14ac:dyDescent="0.25">
      <c r="B136" s="286" t="s">
        <v>202</v>
      </c>
      <c r="C136" s="287"/>
      <c r="D136" s="288"/>
      <c r="E136" s="400"/>
      <c r="F136" s="401"/>
      <c r="G136" s="402"/>
      <c r="I136" s="286" t="s">
        <v>202</v>
      </c>
      <c r="J136" s="287"/>
      <c r="K136" s="288"/>
      <c r="L136" s="411"/>
      <c r="M136" s="411"/>
      <c r="N136" s="289">
        <f t="shared" si="17"/>
        <v>0</v>
      </c>
    </row>
    <row r="137" spans="2:14" x14ac:dyDescent="0.25">
      <c r="B137" s="286" t="s">
        <v>203</v>
      </c>
      <c r="C137" s="287"/>
      <c r="D137" s="288"/>
      <c r="E137" s="400"/>
      <c r="F137" s="401"/>
      <c r="G137" s="402"/>
      <c r="I137" s="286" t="s">
        <v>203</v>
      </c>
      <c r="J137" s="287"/>
      <c r="K137" s="288"/>
      <c r="L137" s="411"/>
      <c r="M137" s="411"/>
      <c r="N137" s="289">
        <f t="shared" si="17"/>
        <v>0</v>
      </c>
    </row>
    <row r="138" spans="2:14" x14ac:dyDescent="0.25">
      <c r="B138" s="286" t="s">
        <v>204</v>
      </c>
      <c r="C138" s="287"/>
      <c r="D138" s="288"/>
      <c r="E138" s="400"/>
      <c r="F138" s="401"/>
      <c r="G138" s="402"/>
      <c r="I138" s="286" t="s">
        <v>204</v>
      </c>
      <c r="J138" s="287"/>
      <c r="K138" s="288"/>
      <c r="L138" s="411"/>
      <c r="M138" s="411"/>
      <c r="N138" s="289">
        <f t="shared" si="17"/>
        <v>0</v>
      </c>
    </row>
    <row r="139" spans="2:14" x14ac:dyDescent="0.25">
      <c r="B139" s="286" t="s">
        <v>205</v>
      </c>
      <c r="C139" s="287"/>
      <c r="D139" s="288"/>
      <c r="E139" s="400"/>
      <c r="F139" s="401"/>
      <c r="G139" s="402"/>
      <c r="I139" s="286" t="s">
        <v>205</v>
      </c>
      <c r="J139" s="287"/>
      <c r="K139" s="288"/>
      <c r="L139" s="411"/>
      <c r="M139" s="411"/>
      <c r="N139" s="289">
        <f t="shared" si="17"/>
        <v>0</v>
      </c>
    </row>
    <row r="140" spans="2:14" x14ac:dyDescent="0.25">
      <c r="B140" s="286" t="s">
        <v>206</v>
      </c>
      <c r="C140" s="287"/>
      <c r="D140" s="288"/>
      <c r="E140" s="400"/>
      <c r="F140" s="401"/>
      <c r="G140" s="402"/>
      <c r="I140" s="286" t="s">
        <v>206</v>
      </c>
      <c r="J140" s="287"/>
      <c r="K140" s="288"/>
      <c r="L140" s="411"/>
      <c r="M140" s="411"/>
      <c r="N140" s="289">
        <f t="shared" si="17"/>
        <v>0</v>
      </c>
    </row>
    <row r="141" spans="2:14" x14ac:dyDescent="0.25">
      <c r="B141" s="286" t="s">
        <v>207</v>
      </c>
      <c r="C141" s="287"/>
      <c r="D141" s="288"/>
      <c r="E141" s="400"/>
      <c r="F141" s="401"/>
      <c r="G141" s="402"/>
      <c r="I141" s="286" t="s">
        <v>207</v>
      </c>
      <c r="J141" s="287"/>
      <c r="K141" s="288"/>
      <c r="L141" s="411"/>
      <c r="M141" s="411"/>
      <c r="N141" s="289">
        <f t="shared" si="17"/>
        <v>0</v>
      </c>
    </row>
    <row r="142" spans="2:14" x14ac:dyDescent="0.25">
      <c r="D142" s="274"/>
      <c r="I142" s="63"/>
      <c r="J142" s="63"/>
      <c r="K142" s="63"/>
      <c r="L142" s="63"/>
      <c r="M142" s="63"/>
    </row>
    <row r="143" spans="2:14" x14ac:dyDescent="0.25">
      <c r="D143" s="274"/>
    </row>
  </sheetData>
  <sheetProtection sheet="1" objects="1" scenarios="1" formatCells="0" formatColumns="0" formatRows="0"/>
  <mergeCells count="34">
    <mergeCell ref="C129:G129"/>
    <mergeCell ref="C130:C131"/>
    <mergeCell ref="D130:D131"/>
    <mergeCell ref="E138:G138"/>
    <mergeCell ref="E139:G139"/>
    <mergeCell ref="E133:G133"/>
    <mergeCell ref="E134:G134"/>
    <mergeCell ref="E132:G132"/>
    <mergeCell ref="E130:G131"/>
    <mergeCell ref="L138:M138"/>
    <mergeCell ref="L139:M139"/>
    <mergeCell ref="L140:M140"/>
    <mergeCell ref="L141:M141"/>
    <mergeCell ref="L132:M132"/>
    <mergeCell ref="L133:M133"/>
    <mergeCell ref="L134:M134"/>
    <mergeCell ref="L135:M135"/>
    <mergeCell ref="L136:M136"/>
    <mergeCell ref="L137:M137"/>
    <mergeCell ref="J129:N129"/>
    <mergeCell ref="J130:J131"/>
    <mergeCell ref="K130:K131"/>
    <mergeCell ref="L130:M131"/>
    <mergeCell ref="N130:N131"/>
    <mergeCell ref="B2:N3"/>
    <mergeCell ref="B8:N8"/>
    <mergeCell ref="B7:N7"/>
    <mergeCell ref="B6:N6"/>
    <mergeCell ref="B5:N5"/>
    <mergeCell ref="E140:G140"/>
    <mergeCell ref="E141:G141"/>
    <mergeCell ref="E136:G136"/>
    <mergeCell ref="E137:G137"/>
    <mergeCell ref="E135:G135"/>
  </mergeCells>
  <printOptions horizontalCentered="1"/>
  <pageMargins left="0.2" right="0.2" top="0.2" bottom="0.2" header="0.3" footer="0.3"/>
  <pageSetup scale="5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67e571-7bec-440c-b3e8-44358c6ffbc0">
      <Terms xmlns="http://schemas.microsoft.com/office/infopath/2007/PartnerControls"/>
    </lcf76f155ced4ddcb4097134ff3c332f>
    <TaxCatchAll xmlns="7b30fef1-b1c2-4c94-9f47-f842fcf014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F8EEDE872DD14EAA1C1A03172D0D93" ma:contentTypeVersion="14" ma:contentTypeDescription="Create a new document." ma:contentTypeScope="" ma:versionID="6d8fd8198caf4de86c74d482249fb22c">
  <xsd:schema xmlns:xsd="http://www.w3.org/2001/XMLSchema" xmlns:xs="http://www.w3.org/2001/XMLSchema" xmlns:p="http://schemas.microsoft.com/office/2006/metadata/properties" xmlns:ns2="9f67e571-7bec-440c-b3e8-44358c6ffbc0" xmlns:ns3="7b30fef1-b1c2-4c94-9f47-f842fcf014d1" targetNamespace="http://schemas.microsoft.com/office/2006/metadata/properties" ma:root="true" ma:fieldsID="e2f5d3c3b74519f4bd7c6b444f575765" ns2:_="" ns3:_="">
    <xsd:import namespace="9f67e571-7bec-440c-b3e8-44358c6ffbc0"/>
    <xsd:import namespace="7b30fef1-b1c2-4c94-9f47-f842fcf014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7e571-7bec-440c-b3e8-44358c6ff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def96e0-02de-4e74-b491-5162a1861bd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30fef1-b1c2-4c94-9f47-f842fcf014d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5e69f60-652d-4b79-a1b8-2404ab94da8f}" ma:internalName="TaxCatchAll" ma:showField="CatchAllData" ma:web="7b30fef1-b1c2-4c94-9f47-f842fcf014d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2429C6-561C-485E-BB0E-49E6DEFD3AAB}">
  <ds:schemaRefs>
    <ds:schemaRef ds:uri="http://purl.org/dc/elements/1.1/"/>
    <ds:schemaRef ds:uri="http://purl.org/dc/dcmitype/"/>
    <ds:schemaRef ds:uri="346ac7d9-330c-4a9d-87a6-4159a883d22c"/>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DF47005-96F9-4264-ABFA-928E4D418650}"/>
</file>

<file path=customXml/itemProps3.xml><?xml version="1.0" encoding="utf-8"?>
<ds:datastoreItem xmlns:ds="http://schemas.openxmlformats.org/officeDocument/2006/customXml" ds:itemID="{7C026C5F-79C5-4EAA-BD1A-F186E1494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Instructions (START HERE)</vt:lpstr>
      <vt:lpstr>Notes from Client</vt:lpstr>
      <vt:lpstr>Balance Sheet</vt:lpstr>
      <vt:lpstr>Income Statement</vt:lpstr>
      <vt:lpstr>Bank Acc 1</vt:lpstr>
      <vt:lpstr>Bank Acc 2</vt:lpstr>
      <vt:lpstr>Bank Acc 3</vt:lpstr>
      <vt:lpstr>Cash on Hand</vt:lpstr>
      <vt:lpstr>Credit Card Acc 1</vt:lpstr>
      <vt:lpstr>Credit Card Acc 2</vt:lpstr>
      <vt:lpstr>Credit Card Acc 3</vt:lpstr>
      <vt:lpstr>Loan Acc 1</vt:lpstr>
      <vt:lpstr>Loan Acc 2</vt:lpstr>
      <vt:lpstr>Loan Acc 3</vt:lpstr>
      <vt:lpstr>Home Office &amp; Mileage</vt:lpstr>
      <vt:lpstr>Fixed Assets</vt:lpstr>
      <vt:lpstr>Adjusting Journal Entries</vt:lpstr>
      <vt:lpstr>'Balance Sheet'!Print_Area</vt:lpstr>
      <vt:lpstr>'Income Statement'!Print_Area</vt:lpstr>
      <vt:lpstr>'Adjusting Journal Entries'!Print_Titles</vt:lpstr>
      <vt:lpstr>'Balance Sheet'!Print_Titles</vt:lpstr>
      <vt:lpstr>'Bank Acc 1'!Print_Titles</vt:lpstr>
      <vt:lpstr>'Bank Acc 2'!Print_Titles</vt:lpstr>
      <vt:lpstr>'Bank Acc 3'!Print_Titles</vt:lpstr>
      <vt:lpstr>'Cash on Hand'!Print_Titles</vt:lpstr>
      <vt:lpstr>'Credit Card Acc 1'!Print_Titles</vt:lpstr>
      <vt:lpstr>'Credit Card Acc 2'!Print_Titles</vt:lpstr>
      <vt:lpstr>'Credit Card Acc 3'!Print_Titles</vt:lpstr>
      <vt:lpstr>'Home Office &amp; Mileage'!Print_Titles</vt:lpstr>
      <vt:lpstr>'Income Statement'!Print_Titles</vt:lpstr>
      <vt:lpstr>'Loan Acc 1'!Print_Titles</vt:lpstr>
      <vt:lpstr>'Loan Acc 2'!Print_Titles</vt:lpstr>
      <vt:lpstr>'Loan Acc 3'!Print_Titles</vt:lpstr>
      <vt:lpstr>'Notes from Client'!Print_Titles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dc:creator>
  <cp:keywords/>
  <dc:description/>
  <cp:lastModifiedBy>Ryan Danielak</cp:lastModifiedBy>
  <cp:revision/>
  <cp:lastPrinted>2026-07-22T15:34:55Z</cp:lastPrinted>
  <dcterms:created xsi:type="dcterms:W3CDTF">2012-11-30T13:53:58Z</dcterms:created>
  <dcterms:modified xsi:type="dcterms:W3CDTF">2026-07-22T15:36:23Z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0x010100BCF8EEDE872DD14EAA1C1A03172D0D93</vt:lpwstr>
  </property>
</Properties>
</file>